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sv72846\Desktop\Moje dokumenty\MESTSKÝ ÚRAD\Rozpočet\2017\"/>
    </mc:Choice>
  </mc:AlternateContent>
  <bookViews>
    <workbookView xWindow="0" yWindow="0" windowWidth="21570" windowHeight="814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6" i="1"/>
  <c r="G79" i="1" l="1"/>
  <c r="G78" i="1"/>
  <c r="G156" i="1"/>
  <c r="G157" i="1"/>
  <c r="G146" i="1" l="1"/>
  <c r="G82" i="1"/>
  <c r="G81" i="1"/>
  <c r="G80" i="1"/>
  <c r="G77" i="1"/>
  <c r="G72" i="1"/>
  <c r="G70" i="1"/>
  <c r="G71" i="1"/>
  <c r="G30" i="1"/>
  <c r="G106" i="1"/>
  <c r="G159" i="1" l="1"/>
  <c r="G154" i="1"/>
  <c r="G107" i="1"/>
  <c r="G112" i="1"/>
  <c r="G153" i="1"/>
  <c r="G101" i="1" l="1"/>
  <c r="G96" i="1"/>
  <c r="G103" i="1"/>
  <c r="G95" i="1"/>
  <c r="G97" i="1"/>
  <c r="G98" i="1"/>
  <c r="G99" i="1"/>
  <c r="G100" i="1"/>
  <c r="G102" i="1"/>
  <c r="G104" i="1"/>
  <c r="G148" i="1"/>
  <c r="G152" i="1" l="1"/>
  <c r="G87" i="1"/>
  <c r="G88" i="1"/>
  <c r="G37" i="1"/>
  <c r="G114" i="1" l="1"/>
  <c r="G109" i="1"/>
  <c r="G110" i="1"/>
  <c r="G111" i="1"/>
  <c r="G113" i="1"/>
  <c r="G120" i="1" l="1"/>
  <c r="G121" i="1"/>
  <c r="G122" i="1"/>
  <c r="G128" i="1" l="1"/>
  <c r="G129" i="1"/>
  <c r="G126" i="1" l="1"/>
  <c r="G124" i="1"/>
  <c r="G125" i="1"/>
  <c r="G93" i="1" l="1"/>
  <c r="G89" i="1"/>
  <c r="G91" i="1"/>
  <c r="G31" i="1" l="1"/>
  <c r="F13" i="1" s="1"/>
  <c r="G116" i="1"/>
  <c r="G117" i="1"/>
  <c r="G118" i="1"/>
  <c r="G150" i="1" l="1"/>
  <c r="F18" i="1" s="1"/>
  <c r="G83" i="1"/>
  <c r="G74" i="1"/>
  <c r="G85" i="1"/>
  <c r="G84" i="1"/>
  <c r="G76" i="1"/>
  <c r="G75" i="1"/>
  <c r="G73" i="1"/>
  <c r="F17" i="1" s="1"/>
  <c r="D20" i="1" l="1"/>
  <c r="D16" i="1"/>
  <c r="F19" i="1" l="1"/>
  <c r="F14" i="1" l="1"/>
  <c r="F15" i="1" l="1"/>
  <c r="F20" i="1" l="1"/>
  <c r="F16" i="1" l="1"/>
  <c r="F21" i="1" l="1"/>
</calcChain>
</file>

<file path=xl/sharedStrings.xml><?xml version="1.0" encoding="utf-8"?>
<sst xmlns="http://schemas.openxmlformats.org/spreadsheetml/2006/main" count="206" uniqueCount="156">
  <si>
    <t>Bežné príjmy</t>
  </si>
  <si>
    <t>Kapitálové príjmy</t>
  </si>
  <si>
    <t>Spolu:</t>
  </si>
  <si>
    <t xml:space="preserve">Bežné výdavky </t>
  </si>
  <si>
    <t>Kapitálové výdavky</t>
  </si>
  <si>
    <t>Rozdiel</t>
  </si>
  <si>
    <t>Bežné výdavky</t>
  </si>
  <si>
    <t>Rozdiel:</t>
  </si>
  <si>
    <t>Rozpočet mesta na roky 2017-2019 bol zostavený v zmysle §10 zákona  č.583/2004 Z. z. o rozpočtových pravidlách</t>
  </si>
  <si>
    <t>územnej samosprávy v znení neskorších  predpisov a bol schválený uznesením MsZ č. 391/2016 zo dňa  9. 12. 2016.</t>
  </si>
  <si>
    <t xml:space="preserve">V príjmovej  i výdavkovej časti bol vo finančnom objeme 6 901,9 tis. €. </t>
  </si>
  <si>
    <t>Spracoval: Ing. Švistun Ladislav</t>
  </si>
  <si>
    <t>Príjmy z finančných operácií</t>
  </si>
  <si>
    <t>Výdavky z finančných operácií</t>
  </si>
  <si>
    <t xml:space="preserve">I. úprava rozpočtu bola schválená uznesením MsZ č. 480/2017 zo dňa 3.3.2017. </t>
  </si>
  <si>
    <t>II. úprava rozpočtu bola schválená uznesením MsZ č.518/2017 zo dňa 31.5.2017.</t>
  </si>
  <si>
    <t>III. úprava rozpočtu bola schválená uznesením MsZ č. 561/2017 zo dňa 28.6.2017.</t>
  </si>
  <si>
    <t>Výdavky verejnej správy</t>
  </si>
  <si>
    <t>Dôvodová správa k V. úprave rozpočtu Mesta Kráľovský Chlmec na roky 2017-2019</t>
  </si>
  <si>
    <t>Návrh na V. úpravu</t>
  </si>
  <si>
    <t>Rozpočet po IV. úprave</t>
  </si>
  <si>
    <t>Výpočtová technika</t>
  </si>
  <si>
    <r>
      <t>IV. úprava rozpočtu bola schválená uznesením MsZ č. 580</t>
    </r>
    <r>
      <rPr>
        <sz val="11"/>
        <rFont val="Calibri"/>
        <family val="2"/>
        <charset val="238"/>
        <scheme val="minor"/>
      </rPr>
      <t>/2017</t>
    </r>
    <r>
      <rPr>
        <sz val="11"/>
        <color theme="1"/>
        <rFont val="Calibri"/>
        <family val="2"/>
        <charset val="238"/>
        <scheme val="minor"/>
      </rPr>
      <t xml:space="preserve"> zo dňa 6.9.2017.</t>
    </r>
  </si>
  <si>
    <t>01.1.1</t>
  </si>
  <si>
    <t>Kancelárske stroje, vybavenie kancelárií</t>
  </si>
  <si>
    <t>Softvér</t>
  </si>
  <si>
    <t>Daň z príjmov PO</t>
  </si>
  <si>
    <t xml:space="preserve">    633002</t>
  </si>
  <si>
    <t>Stravovanie</t>
  </si>
  <si>
    <t>Transfer pre SOŠ</t>
  </si>
  <si>
    <t xml:space="preserve">    633003</t>
  </si>
  <si>
    <t>Telekomunikačná technika</t>
  </si>
  <si>
    <t>Výstavba zberného dvora</t>
  </si>
  <si>
    <t>Terénna sociálna práca</t>
  </si>
  <si>
    <t>Mzdy a platy</t>
  </si>
  <si>
    <t>Zákonné poistenie</t>
  </si>
  <si>
    <t>Tovary a služby</t>
  </si>
  <si>
    <t>Dotácia na výkon terénnej sociálnej práce</t>
  </si>
  <si>
    <t>05.1.0</t>
  </si>
  <si>
    <t>Nakladanie s odpadmi</t>
  </si>
  <si>
    <t>09.5.0</t>
  </si>
  <si>
    <t>Nájomné za skládku odpadu</t>
  </si>
  <si>
    <t>03.1.0</t>
  </si>
  <si>
    <t>Verejný poriadok-MsP</t>
  </si>
  <si>
    <t xml:space="preserve">Cestovné </t>
  </si>
  <si>
    <t>05.2.0</t>
  </si>
  <si>
    <t>Nakladanie s odpadovými vodami</t>
  </si>
  <si>
    <t>Elektrická energia</t>
  </si>
  <si>
    <t>10.1.2</t>
  </si>
  <si>
    <t>Opatrovateľstvo</t>
  </si>
  <si>
    <t>ZUŠ</t>
  </si>
  <si>
    <t>Náhrada za nemoc, odstupné</t>
  </si>
  <si>
    <t>Miestne občianske poriadkové služby</t>
  </si>
  <si>
    <t>MsKS</t>
  </si>
  <si>
    <t>08.2.0</t>
  </si>
  <si>
    <t>6330068</t>
  </si>
  <si>
    <t>6370038</t>
  </si>
  <si>
    <t>6370058</t>
  </si>
  <si>
    <t>6330028</t>
  </si>
  <si>
    <t>Výpočtová technika-Interreg</t>
  </si>
  <si>
    <t>Kancelárske potreby-Interreg</t>
  </si>
  <si>
    <t>Propagácia a reklama-Interreg</t>
  </si>
  <si>
    <t>Odmeny za verejné obstarávanie-Interreg</t>
  </si>
  <si>
    <t>6370278</t>
  </si>
  <si>
    <t>Dohody o vykonaní práce</t>
  </si>
  <si>
    <t>Rozbehnutím projektu Terénnej sociálnej práce sa prispôsobujú príjmy a výdavky v rámci tohto projektu očakávaným</t>
  </si>
  <si>
    <t>skutočnostiam.</t>
  </si>
  <si>
    <t>Pre potreby úradu boli nakúpené mobilné telefóny v hodnote 1,5 tis.€.</t>
  </si>
  <si>
    <t>Výdavky na stravné sa prispôsobujú očakávanej skutočnosti.</t>
  </si>
  <si>
    <t>Príjem z predaja pozemkov</t>
  </si>
  <si>
    <t>610</t>
  </si>
  <si>
    <t>620</t>
  </si>
  <si>
    <t>Nákup dopravných prostriedkov</t>
  </si>
  <si>
    <t>Ochrana životného prostredia</t>
  </si>
  <si>
    <t>Verejný poriadok, MsP</t>
  </si>
  <si>
    <t>Vybavenie služobného motorového vozidla</t>
  </si>
  <si>
    <t>06.2.0</t>
  </si>
  <si>
    <t>Rozvoj obcí</t>
  </si>
  <si>
    <t>Prenájom strojov a zariadení</t>
  </si>
  <si>
    <t>635006</t>
  </si>
  <si>
    <t xml:space="preserve">    635006</t>
  </si>
  <si>
    <t>Údržba detských ihrísk a lavíc</t>
  </si>
  <si>
    <t>Údržba a oprava budov</t>
  </si>
  <si>
    <t>635004</t>
  </si>
  <si>
    <t>Údržba a oprava strojov</t>
  </si>
  <si>
    <t>633006</t>
  </si>
  <si>
    <t>Materiál detské ihriská, lavice</t>
  </si>
  <si>
    <t>633004</t>
  </si>
  <si>
    <t>Prevádzkové stroje a náradia</t>
  </si>
  <si>
    <t>Školenia a kurzy</t>
  </si>
  <si>
    <t>Stromčeky, náhradná výsadba</t>
  </si>
  <si>
    <t>Údržba verejnej zelene, kosenie</t>
  </si>
  <si>
    <t>Výstavba detského ihriska L.Kossutha</t>
  </si>
  <si>
    <t>Výstavba detského ihriska Z.Fábryho</t>
  </si>
  <si>
    <t>Všeobecný materiál+amfiteáter</t>
  </si>
  <si>
    <t>Rekreačné a športové služby</t>
  </si>
  <si>
    <t>Oprava stavby</t>
  </si>
  <si>
    <t>09.</t>
  </si>
  <si>
    <t>Vzdelanie</t>
  </si>
  <si>
    <t xml:space="preserve">Projekt telocvične ZŠs VJM </t>
  </si>
  <si>
    <t>08.1.0</t>
  </si>
  <si>
    <t xml:space="preserve">    633004</t>
  </si>
  <si>
    <t>Prevádzkové stroje a zariadenia</t>
  </si>
  <si>
    <t>Daň z nehnuteľn.-stavby právnické osoby</t>
  </si>
  <si>
    <t xml:space="preserve">    631001</t>
  </si>
  <si>
    <t xml:space="preserve">    631002</t>
  </si>
  <si>
    <t>Cestovné -tuzemské cesty</t>
  </si>
  <si>
    <t>Cestovné-zahraničné cesty</t>
  </si>
  <si>
    <t xml:space="preserve">    633001</t>
  </si>
  <si>
    <t xml:space="preserve">Interierové vybavenie </t>
  </si>
  <si>
    <t>PHM</t>
  </si>
  <si>
    <t>Prepravné</t>
  </si>
  <si>
    <t>Oprava výťahu</t>
  </si>
  <si>
    <t>Tlač obecných novín</t>
  </si>
  <si>
    <t>Správa MsÚ</t>
  </si>
  <si>
    <t>Sobášna sieň</t>
  </si>
  <si>
    <t>Výstavba plážového volejbalového ihriska</t>
  </si>
  <si>
    <t>Zateplenie MsKS-strecha</t>
  </si>
  <si>
    <t xml:space="preserve">Servis mot. vozidiel </t>
  </si>
  <si>
    <t>Náhradné diely k mot. vozidlám</t>
  </si>
  <si>
    <t>Navyšuje sa rozpočet príjmov z daní z nehnuteľností podľa skutočných dosiahnutých príjmov.</t>
  </si>
  <si>
    <t>Rozpočet príjmov z predaja pozemkov sa navyšuje podľa očakávanej skutočnosti.</t>
  </si>
  <si>
    <t>Rozpočtované sú výdavky na nákup sirény na leasingované vozidlo MsP v hodnote 800,-€.</t>
  </si>
  <si>
    <t>Výdavky na výstavbu zberného dvora sa upravujú podľa očakávanej skutočnosti v tomto roku.</t>
  </si>
  <si>
    <t>Upravuje sa rozpočet na detské ihrisko na ul. Kossutha podľa skutočne vynaložených výdavkov.</t>
  </si>
  <si>
    <t>V tomto roku sa taktiež neuskutoční výstavba plážového volejbalového ihriska v hodnote 6,0 tis.€</t>
  </si>
  <si>
    <t>Neuskutoční sa zateplenie strechy na MsKS v hodnote 7,0 tis.€</t>
  </si>
  <si>
    <t>Mesto investuje vlastné prostriedky na výstavbu detského ihriska na ul. Fábryho v hodnote 13,0 tis.€.</t>
  </si>
  <si>
    <t>Do rozpočtu sú zahrnuté výdavky na vypracovanie realizačného projektu výstavby telocvične ZŠ Hunyadiho .</t>
  </si>
  <si>
    <t>Navyšuje sa rozpočet MsP na mzdy, odvody a cestovné podľa predpokladaných výdavkov.</t>
  </si>
  <si>
    <t>Mesto uhradilo nájomné za skládku odpadov obci Svätuše vo výške 2,8 tis.€.</t>
  </si>
  <si>
    <t>Elektrická energia na prevádzku kanalizácií sa upravuje podľa očakávanej skutočnosti.</t>
  </si>
  <si>
    <t>Oddelenie technických služieb navrhuje úpravu svojho rozpočtu podľa predpokladaných výdavkov.</t>
  </si>
  <si>
    <t>Výdavky na realizáciu projektu Miestne občianske poriadkové služby sa v tomto roku predpokladajú vo výške 4,5 tis.€.</t>
  </si>
  <si>
    <t>Výdavky na realizáciu projektu Opatrovateľstvo sa v tomto roku predpokladajú vo výške 73,0 tis.€.</t>
  </si>
  <si>
    <t>Výdavky na realizáciu projektu Terénnej sociálnej práce sa predpokladajú vo výške 22,0 tis.€.</t>
  </si>
  <si>
    <t>Upravujú sa výdavky ZUŠ na mzdy, odvody a náhrady za nemoc.</t>
  </si>
  <si>
    <t>Bez zmien</t>
  </si>
  <si>
    <t xml:space="preserve">Mesto je povinné z príjmov z reklamy odvádzať daň z príjmov. Mesto podalo dodatočné priznanie a odviedlo daň vo </t>
  </si>
  <si>
    <t>výške 2,8 tis. €.</t>
  </si>
  <si>
    <t xml:space="preserve">Nákup výpočtovej techniky do priestorov Kancelárie prvého kontaktu vyžaduje navýšiť výdavky pre správu MsÚ o </t>
  </si>
  <si>
    <t>8,0 tis.€.</t>
  </si>
  <si>
    <t xml:space="preserve">Nákup kancelárskych strojov do priestorov Kancelárie prvého kontaktu v hodnote 3,0 tis.€ a softvéru v hodnote </t>
  </si>
  <si>
    <t>1,0 tis.€.</t>
  </si>
  <si>
    <t xml:space="preserve">Rozpočtované výdavky na rekonštrukciu sobášnej siene sa upravujú podľa predpokladaných výdavkov vynaložených </t>
  </si>
  <si>
    <t>v tomto roku.</t>
  </si>
  <si>
    <t xml:space="preserve">Navyšujú sa výdavky na nákup dopravných prostriedkov pre technické služby ( minibager,Peugeot-valník,nákladný </t>
  </si>
  <si>
    <t>prívesný vozík, Avia-sklápač, hydraulická plošina a pod.) na 46,0 tis.€.</t>
  </si>
  <si>
    <t>V Kráľovskom Chlmci dňa 12.10.2017</t>
  </si>
  <si>
    <t>Výdavky verejnej správy sa upravujú podľa očakávanej skutočnosti ko koncu roka.</t>
  </si>
  <si>
    <t xml:space="preserve">V oblasti športu návrh obsahuje výdavky na nákup topných telies do areálu mestského štadióna v hodnote 3,0 tis.€, </t>
  </si>
  <si>
    <t>ako aj výdavky na opravu strechy prevádzkovej budovy štadióna v hodnote 4,5 tis.€.</t>
  </si>
  <si>
    <t>Dohody o vykonaní práce- Interreg</t>
  </si>
  <si>
    <t>v hodnote 8,5 tis.€.</t>
  </si>
  <si>
    <t>techniky, kancelárskych potrieb, propagáciu a reklamu, odmenu za verejné obstarávanie a dohody o vykonaní prác</t>
  </si>
  <si>
    <t xml:space="preserve">V roku 2017 sa očakávajú výdavky mesta v rámci projektu Interreg na rekonštrukciu amfiteátra: na nákup výpočtovej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</si>
</sst>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1" fillId="0" borderId="1" xfId="0" applyFont="1" applyBorder="1"/>
    <xf numFmtId="164" fontId="0" fillId="0" borderId="1" xfId="0" applyNumberForma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0" xfId="0" applyBorder="1"/>
    <xf numFmtId="164" fontId="0" fillId="0" borderId="1" xfId="0" applyNumberFormat="1" applyBorder="1"/>
    <xf numFmtId="164" fontId="1" fillId="0" borderId="1" xfId="0" applyNumberFormat="1" applyFont="1" applyBorder="1"/>
    <xf numFmtId="0" fontId="1" fillId="0" borderId="1" xfId="0" applyFont="1" applyFill="1" applyBorder="1"/>
    <xf numFmtId="164" fontId="0" fillId="0" borderId="0" xfId="0" applyNumberFormat="1" applyBorder="1"/>
    <xf numFmtId="49" fontId="0" fillId="0" borderId="1" xfId="0" applyNumberFormat="1" applyBorder="1"/>
    <xf numFmtId="0" fontId="1" fillId="0" borderId="0" xfId="0" applyFont="1" applyBorder="1"/>
    <xf numFmtId="0" fontId="3" fillId="0" borderId="0" xfId="0" applyFont="1"/>
    <xf numFmtId="49" fontId="0" fillId="0" borderId="0" xfId="0" applyNumberFormat="1" applyBorder="1"/>
    <xf numFmtId="0" fontId="0" fillId="0" borderId="0" xfId="0" applyFont="1" applyFill="1" applyBorder="1"/>
    <xf numFmtId="164" fontId="0" fillId="0" borderId="0" xfId="0" applyNumberFormat="1" applyFont="1" applyBorder="1"/>
    <xf numFmtId="0" fontId="0" fillId="0" borderId="1" xfId="0" applyFont="1" applyBorder="1"/>
    <xf numFmtId="0" fontId="1" fillId="0" borderId="0" xfId="0" applyFont="1" applyFill="1" applyBorder="1"/>
    <xf numFmtId="164" fontId="1" fillId="0" borderId="0" xfId="0" applyNumberFormat="1" applyFont="1" applyBorder="1"/>
    <xf numFmtId="0" fontId="0" fillId="0" borderId="0" xfId="0" applyFont="1" applyBorder="1"/>
    <xf numFmtId="4" fontId="0" fillId="0" borderId="1" xfId="0" applyNumberFormat="1" applyBorder="1"/>
    <xf numFmtId="0" fontId="4" fillId="2" borderId="1" xfId="0" applyFont="1" applyFill="1" applyBorder="1"/>
    <xf numFmtId="164" fontId="0" fillId="0" borderId="1" xfId="0" applyNumberFormat="1" applyFont="1" applyBorder="1"/>
    <xf numFmtId="0" fontId="5" fillId="0" borderId="1" xfId="0" applyFont="1" applyBorder="1"/>
    <xf numFmtId="0" fontId="6" fillId="2" borderId="1" xfId="0" applyFont="1" applyFill="1" applyBorder="1"/>
    <xf numFmtId="0" fontId="0" fillId="0" borderId="0" xfId="0" applyFill="1" applyBorder="1"/>
    <xf numFmtId="49" fontId="1" fillId="0" borderId="1" xfId="0" applyNumberFormat="1" applyFont="1" applyBorder="1"/>
    <xf numFmtId="49" fontId="1" fillId="0" borderId="0" xfId="0" applyNumberFormat="1" applyFont="1" applyBorder="1"/>
    <xf numFmtId="49" fontId="0" fillId="0" borderId="1" xfId="0" applyNumberFormat="1" applyFont="1" applyBorder="1"/>
    <xf numFmtId="0" fontId="0" fillId="0" borderId="0" xfId="0" applyFont="1"/>
    <xf numFmtId="165" fontId="0" fillId="0" borderId="1" xfId="0" applyNumberFormat="1" applyBorder="1"/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65"/>
  <sheetViews>
    <sheetView tabSelected="1" topLeftCell="A115" workbookViewId="0">
      <selection activeCell="B50" sqref="B50"/>
    </sheetView>
  </sheetViews>
  <sheetFormatPr defaultRowHeight="15" x14ac:dyDescent="0.25"/>
  <cols>
    <col min="1" max="1" width="1.7109375" customWidth="1"/>
    <col min="2" max="2" width="8.28515625" customWidth="1"/>
    <col min="3" max="3" width="41.140625" customWidth="1"/>
    <col min="4" max="4" width="17.85546875" customWidth="1"/>
    <col min="5" max="5" width="15.85546875" customWidth="1"/>
    <col min="6" max="6" width="6.85546875" customWidth="1"/>
    <col min="7" max="7" width="7.7109375" customWidth="1"/>
  </cols>
  <sheetData>
    <row r="2" spans="2:10" x14ac:dyDescent="0.25">
      <c r="C2" s="2" t="s">
        <v>18</v>
      </c>
      <c r="D2" s="1"/>
      <c r="E2" s="1"/>
      <c r="F2" s="1"/>
      <c r="G2" s="1"/>
      <c r="H2" s="1"/>
      <c r="I2" s="1"/>
      <c r="J2" s="1"/>
    </row>
    <row r="4" spans="2:10" x14ac:dyDescent="0.25">
      <c r="B4" s="14" t="s">
        <v>8</v>
      </c>
    </row>
    <row r="5" spans="2:10" x14ac:dyDescent="0.25">
      <c r="B5" t="s">
        <v>9</v>
      </c>
    </row>
    <row r="6" spans="2:10" x14ac:dyDescent="0.25">
      <c r="B6" t="s">
        <v>10</v>
      </c>
    </row>
    <row r="7" spans="2:10" x14ac:dyDescent="0.25">
      <c r="B7" t="s">
        <v>14</v>
      </c>
    </row>
    <row r="8" spans="2:10" x14ac:dyDescent="0.25">
      <c r="B8" t="s">
        <v>15</v>
      </c>
    </row>
    <row r="9" spans="2:10" x14ac:dyDescent="0.25">
      <c r="B9" t="s">
        <v>16</v>
      </c>
    </row>
    <row r="10" spans="2:10" x14ac:dyDescent="0.25">
      <c r="B10" t="s">
        <v>22</v>
      </c>
    </row>
    <row r="12" spans="2:10" x14ac:dyDescent="0.25">
      <c r="C12" s="3"/>
      <c r="D12" s="25" t="s">
        <v>20</v>
      </c>
      <c r="E12" s="25" t="s">
        <v>19</v>
      </c>
      <c r="F12" s="3" t="s">
        <v>5</v>
      </c>
    </row>
    <row r="13" spans="2:10" x14ac:dyDescent="0.25">
      <c r="C13" s="3" t="s">
        <v>0</v>
      </c>
      <c r="D13" s="22">
        <v>5684.5</v>
      </c>
      <c r="E13" s="22">
        <v>5709.9</v>
      </c>
      <c r="F13" s="5">
        <f>SUM(G30:G31)</f>
        <v>25.400000000000002</v>
      </c>
    </row>
    <row r="14" spans="2:10" x14ac:dyDescent="0.25">
      <c r="C14" s="3" t="s">
        <v>1</v>
      </c>
      <c r="D14" s="22">
        <v>1236.5999999999999</v>
      </c>
      <c r="E14" s="22">
        <v>1241.8</v>
      </c>
      <c r="F14" s="5">
        <f>SUM(G37:G37)</f>
        <v>5.1999999999999993</v>
      </c>
    </row>
    <row r="15" spans="2:10" x14ac:dyDescent="0.25">
      <c r="C15" s="3" t="s">
        <v>12</v>
      </c>
      <c r="D15" s="3">
        <v>976.2</v>
      </c>
      <c r="E15" s="3">
        <v>976.2</v>
      </c>
      <c r="F15" s="5">
        <f>SUM(G42:G42)</f>
        <v>0</v>
      </c>
    </row>
    <row r="16" spans="2:10" x14ac:dyDescent="0.25">
      <c r="C16" s="4" t="s">
        <v>2</v>
      </c>
      <c r="D16" s="6">
        <f>SUM(D13:D15)</f>
        <v>7897.3</v>
      </c>
      <c r="E16" s="6">
        <f>SUM(E13:E15)</f>
        <v>7927.9</v>
      </c>
      <c r="F16" s="9">
        <f>SUM(F13:F15)</f>
        <v>30.6</v>
      </c>
    </row>
    <row r="17" spans="2:7" x14ac:dyDescent="0.25">
      <c r="C17" s="3" t="s">
        <v>3</v>
      </c>
      <c r="D17" s="8">
        <v>5554</v>
      </c>
      <c r="E17" s="3">
        <v>5578.9</v>
      </c>
      <c r="F17" s="8">
        <f>SUM(G70:G129)</f>
        <v>24.899999999999995</v>
      </c>
    </row>
    <row r="18" spans="2:7" x14ac:dyDescent="0.25">
      <c r="C18" s="3" t="s">
        <v>4</v>
      </c>
      <c r="D18" s="8">
        <v>1891</v>
      </c>
      <c r="E18" s="3">
        <v>1896.7</v>
      </c>
      <c r="F18" s="8">
        <f>SUM(G145:G159)</f>
        <v>5.6999999999999993</v>
      </c>
    </row>
    <row r="19" spans="2:7" x14ac:dyDescent="0.25">
      <c r="C19" s="3" t="s">
        <v>13</v>
      </c>
      <c r="D19" s="8">
        <v>452.3</v>
      </c>
      <c r="E19" s="3">
        <v>452.3</v>
      </c>
      <c r="F19" s="8">
        <f>SUM(G163)</f>
        <v>0</v>
      </c>
    </row>
    <row r="20" spans="2:7" x14ac:dyDescent="0.25">
      <c r="C20" s="4" t="s">
        <v>2</v>
      </c>
      <c r="D20" s="9">
        <f>SUM(D17:D19)</f>
        <v>7897.3</v>
      </c>
      <c r="E20" s="9">
        <f>SUM(E17:E19)</f>
        <v>7927.9</v>
      </c>
      <c r="F20" s="9">
        <f>SUM(F17:F19)</f>
        <v>30.599999999999994</v>
      </c>
    </row>
    <row r="21" spans="2:7" x14ac:dyDescent="0.25">
      <c r="C21" s="10" t="s">
        <v>7</v>
      </c>
      <c r="D21" s="3"/>
      <c r="E21" s="3"/>
      <c r="F21" s="9">
        <f>SUM(F16-F20)</f>
        <v>7.1054273576010019E-15</v>
      </c>
    </row>
    <row r="22" spans="2:7" x14ac:dyDescent="0.25">
      <c r="C22" s="19"/>
      <c r="D22" s="7"/>
      <c r="E22" s="7"/>
      <c r="F22" s="20"/>
    </row>
    <row r="23" spans="2:7" x14ac:dyDescent="0.25">
      <c r="C23" s="19"/>
      <c r="D23" s="7"/>
      <c r="E23" s="7"/>
      <c r="F23" s="20"/>
    </row>
    <row r="24" spans="2:7" x14ac:dyDescent="0.25">
      <c r="B24" s="1" t="s">
        <v>0</v>
      </c>
      <c r="C24" s="19"/>
      <c r="D24" s="7"/>
      <c r="E24" s="7"/>
      <c r="F24" s="20"/>
    </row>
    <row r="25" spans="2:7" x14ac:dyDescent="0.25">
      <c r="B25" s="31" t="s">
        <v>120</v>
      </c>
      <c r="C25" s="19"/>
      <c r="D25" s="7"/>
      <c r="E25" s="7"/>
      <c r="F25" s="20"/>
    </row>
    <row r="26" spans="2:7" s="31" customFormat="1" x14ac:dyDescent="0.25">
      <c r="B26" s="31" t="s">
        <v>65</v>
      </c>
      <c r="C26" s="16"/>
      <c r="D26" s="21"/>
      <c r="E26" s="21"/>
      <c r="F26" s="17"/>
    </row>
    <row r="27" spans="2:7" x14ac:dyDescent="0.25">
      <c r="B27" t="s">
        <v>66</v>
      </c>
    </row>
    <row r="29" spans="2:7" x14ac:dyDescent="0.25">
      <c r="B29" s="3"/>
      <c r="C29" s="4" t="s">
        <v>0</v>
      </c>
      <c r="D29" s="25" t="s">
        <v>20</v>
      </c>
      <c r="E29" s="25" t="s">
        <v>19</v>
      </c>
      <c r="F29" s="3"/>
      <c r="G29" s="3" t="s">
        <v>5</v>
      </c>
    </row>
    <row r="30" spans="2:7" x14ac:dyDescent="0.25">
      <c r="B30" s="3">
        <v>121</v>
      </c>
      <c r="C30" s="18" t="s">
        <v>103</v>
      </c>
      <c r="D30" s="8">
        <v>65</v>
      </c>
      <c r="E30" s="8">
        <v>86</v>
      </c>
      <c r="F30" s="8"/>
      <c r="G30" s="8">
        <f>SUM(E30-D30)</f>
        <v>21</v>
      </c>
    </row>
    <row r="31" spans="2:7" x14ac:dyDescent="0.25">
      <c r="B31" s="3">
        <v>312</v>
      </c>
      <c r="C31" s="18" t="s">
        <v>37</v>
      </c>
      <c r="D31" s="8">
        <v>13.7</v>
      </c>
      <c r="E31" s="8">
        <v>18.100000000000001</v>
      </c>
      <c r="F31" s="8"/>
      <c r="G31" s="8">
        <f>SUM(E31-D31)</f>
        <v>4.4000000000000021</v>
      </c>
    </row>
    <row r="32" spans="2:7" x14ac:dyDescent="0.25">
      <c r="B32" s="7"/>
      <c r="C32" s="21"/>
      <c r="D32" s="11"/>
      <c r="E32" s="11"/>
      <c r="F32" s="7"/>
      <c r="G32" s="11"/>
    </row>
    <row r="33" spans="2:7" x14ac:dyDescent="0.25">
      <c r="B33" s="13" t="s">
        <v>1</v>
      </c>
      <c r="C33" s="21"/>
      <c r="D33" s="11"/>
      <c r="E33" s="11"/>
      <c r="F33" s="7"/>
      <c r="G33" s="11"/>
    </row>
    <row r="34" spans="2:7" x14ac:dyDescent="0.25">
      <c r="B34" s="21" t="s">
        <v>121</v>
      </c>
      <c r="C34" s="21"/>
      <c r="D34" s="11"/>
      <c r="E34" s="11"/>
      <c r="F34" s="7"/>
      <c r="G34" s="11"/>
    </row>
    <row r="35" spans="2:7" x14ac:dyDescent="0.25">
      <c r="B35" s="7"/>
      <c r="C35" s="21"/>
      <c r="D35" s="11"/>
      <c r="E35" s="11"/>
      <c r="F35" s="7"/>
      <c r="G35" s="11"/>
    </row>
    <row r="36" spans="2:7" x14ac:dyDescent="0.25">
      <c r="B36" s="3"/>
      <c r="C36" s="4" t="s">
        <v>1</v>
      </c>
      <c r="D36" s="25" t="s">
        <v>20</v>
      </c>
      <c r="E36" s="25" t="s">
        <v>19</v>
      </c>
      <c r="F36" s="3"/>
      <c r="G36" s="3" t="s">
        <v>5</v>
      </c>
    </row>
    <row r="37" spans="2:7" x14ac:dyDescent="0.25">
      <c r="B37" s="3"/>
      <c r="C37" s="18" t="s">
        <v>69</v>
      </c>
      <c r="D37" s="24">
        <v>17.8</v>
      </c>
      <c r="E37" s="24">
        <v>23</v>
      </c>
      <c r="F37" s="3"/>
      <c r="G37" s="8">
        <f t="shared" ref="G37" si="0">SUM(E37-D37)</f>
        <v>5.1999999999999993</v>
      </c>
    </row>
    <row r="38" spans="2:7" x14ac:dyDescent="0.25">
      <c r="B38" s="7"/>
      <c r="C38" s="21"/>
      <c r="D38" s="11"/>
      <c r="E38" s="11"/>
      <c r="F38" s="7"/>
      <c r="G38" s="11"/>
    </row>
    <row r="39" spans="2:7" x14ac:dyDescent="0.25">
      <c r="B39" s="13" t="s">
        <v>12</v>
      </c>
      <c r="C39" s="21"/>
      <c r="D39" s="11"/>
      <c r="E39" s="11"/>
      <c r="F39" s="7"/>
      <c r="G39" s="11"/>
    </row>
    <row r="40" spans="2:7" x14ac:dyDescent="0.25">
      <c r="B40" s="13"/>
      <c r="C40" s="21"/>
      <c r="D40" s="11"/>
      <c r="E40" s="11"/>
      <c r="F40" s="7"/>
      <c r="G40" s="11"/>
    </row>
    <row r="41" spans="2:7" x14ac:dyDescent="0.25">
      <c r="B41" s="3"/>
      <c r="C41" s="4" t="s">
        <v>12</v>
      </c>
      <c r="D41" s="25" t="s">
        <v>20</v>
      </c>
      <c r="E41" s="25" t="s">
        <v>19</v>
      </c>
      <c r="F41" s="3"/>
      <c r="G41" s="3" t="s">
        <v>5</v>
      </c>
    </row>
    <row r="42" spans="2:7" x14ac:dyDescent="0.25">
      <c r="B42" s="18"/>
      <c r="C42" s="18" t="s">
        <v>137</v>
      </c>
      <c r="D42" s="24"/>
      <c r="E42" s="24"/>
      <c r="F42" s="24"/>
      <c r="G42" s="8"/>
    </row>
    <row r="43" spans="2:7" x14ac:dyDescent="0.25">
      <c r="B43" s="21"/>
      <c r="C43" s="21"/>
      <c r="D43" s="11"/>
      <c r="E43" s="11"/>
      <c r="F43" s="7"/>
      <c r="G43" s="11"/>
    </row>
    <row r="44" spans="2:7" x14ac:dyDescent="0.25">
      <c r="B44" s="13" t="s">
        <v>6</v>
      </c>
      <c r="C44" s="7"/>
      <c r="D44" s="11"/>
      <c r="E44" s="11"/>
      <c r="F44" s="11"/>
      <c r="G44" s="11"/>
    </row>
    <row r="45" spans="2:7" x14ac:dyDescent="0.25">
      <c r="B45" s="21" t="s">
        <v>149</v>
      </c>
      <c r="C45" s="7"/>
      <c r="D45" s="11"/>
      <c r="E45" s="11"/>
      <c r="F45" s="11"/>
      <c r="G45" s="11"/>
    </row>
    <row r="46" spans="2:7" x14ac:dyDescent="0.25">
      <c r="B46" t="s">
        <v>140</v>
      </c>
    </row>
    <row r="47" spans="2:7" x14ac:dyDescent="0.25">
      <c r="B47" t="s">
        <v>141</v>
      </c>
    </row>
    <row r="48" spans="2:7" x14ac:dyDescent="0.25">
      <c r="B48" t="s">
        <v>67</v>
      </c>
    </row>
    <row r="49" spans="2:2" x14ac:dyDescent="0.25">
      <c r="B49" t="s">
        <v>142</v>
      </c>
    </row>
    <row r="50" spans="2:2" x14ac:dyDescent="0.25">
      <c r="B50" t="s">
        <v>143</v>
      </c>
    </row>
    <row r="51" spans="2:2" x14ac:dyDescent="0.25">
      <c r="B51" t="s">
        <v>68</v>
      </c>
    </row>
    <row r="52" spans="2:2" x14ac:dyDescent="0.25">
      <c r="B52" t="s">
        <v>138</v>
      </c>
    </row>
    <row r="53" spans="2:2" x14ac:dyDescent="0.25">
      <c r="B53" t="s">
        <v>139</v>
      </c>
    </row>
    <row r="54" spans="2:2" x14ac:dyDescent="0.25">
      <c r="B54" t="s">
        <v>129</v>
      </c>
    </row>
    <row r="55" spans="2:2" x14ac:dyDescent="0.25">
      <c r="B55" t="s">
        <v>130</v>
      </c>
    </row>
    <row r="56" spans="2:2" x14ac:dyDescent="0.25">
      <c r="B56" t="s">
        <v>131</v>
      </c>
    </row>
    <row r="57" spans="2:2" x14ac:dyDescent="0.25">
      <c r="B57" t="s">
        <v>132</v>
      </c>
    </row>
    <row r="58" spans="2:2" x14ac:dyDescent="0.25">
      <c r="B58" t="s">
        <v>150</v>
      </c>
    </row>
    <row r="59" spans="2:2" x14ac:dyDescent="0.25">
      <c r="B59" t="s">
        <v>151</v>
      </c>
    </row>
    <row r="60" spans="2:2" x14ac:dyDescent="0.25">
      <c r="B60" t="s">
        <v>155</v>
      </c>
    </row>
    <row r="61" spans="2:2" x14ac:dyDescent="0.25">
      <c r="B61" t="s">
        <v>154</v>
      </c>
    </row>
    <row r="62" spans="2:2" x14ac:dyDescent="0.25">
      <c r="B62" t="s">
        <v>153</v>
      </c>
    </row>
    <row r="63" spans="2:2" x14ac:dyDescent="0.25">
      <c r="B63" t="s">
        <v>135</v>
      </c>
    </row>
    <row r="64" spans="2:2" x14ac:dyDescent="0.25">
      <c r="B64" t="s">
        <v>133</v>
      </c>
    </row>
    <row r="65" spans="2:7" x14ac:dyDescent="0.25">
      <c r="B65" t="s">
        <v>134</v>
      </c>
    </row>
    <row r="66" spans="2:7" x14ac:dyDescent="0.25">
      <c r="B66" t="s">
        <v>136</v>
      </c>
    </row>
    <row r="68" spans="2:7" x14ac:dyDescent="0.25">
      <c r="B68" s="3"/>
      <c r="C68" s="4" t="s">
        <v>6</v>
      </c>
      <c r="D68" s="25" t="s">
        <v>20</v>
      </c>
      <c r="E68" s="25" t="s">
        <v>19</v>
      </c>
      <c r="F68" s="3"/>
      <c r="G68" s="3" t="s">
        <v>5</v>
      </c>
    </row>
    <row r="69" spans="2:7" x14ac:dyDescent="0.25">
      <c r="B69" s="12" t="s">
        <v>23</v>
      </c>
      <c r="C69" s="4" t="s">
        <v>17</v>
      </c>
      <c r="D69" s="3"/>
      <c r="E69" s="3"/>
      <c r="F69" s="3"/>
      <c r="G69" s="3"/>
    </row>
    <row r="70" spans="2:7" x14ac:dyDescent="0.25">
      <c r="B70" s="12" t="s">
        <v>104</v>
      </c>
      <c r="C70" s="18" t="s">
        <v>106</v>
      </c>
      <c r="D70" s="3">
        <v>1.6</v>
      </c>
      <c r="E70" s="8">
        <v>1</v>
      </c>
      <c r="F70" s="8"/>
      <c r="G70" s="8">
        <f t="shared" ref="G70:G71" si="1">SUM(E70-D70)</f>
        <v>-0.60000000000000009</v>
      </c>
    </row>
    <row r="71" spans="2:7" x14ac:dyDescent="0.25">
      <c r="B71" s="12" t="s">
        <v>105</v>
      </c>
      <c r="C71" s="18" t="s">
        <v>107</v>
      </c>
      <c r="D71" s="3">
        <v>2.5</v>
      </c>
      <c r="E71" s="8">
        <v>1</v>
      </c>
      <c r="F71" s="8"/>
      <c r="G71" s="8">
        <f t="shared" si="1"/>
        <v>-1.5</v>
      </c>
    </row>
    <row r="72" spans="2:7" x14ac:dyDescent="0.25">
      <c r="B72" s="12" t="s">
        <v>108</v>
      </c>
      <c r="C72" s="18" t="s">
        <v>109</v>
      </c>
      <c r="D72" s="32">
        <v>5</v>
      </c>
      <c r="E72" s="8">
        <v>3.5</v>
      </c>
      <c r="F72" s="8"/>
      <c r="G72" s="8">
        <f t="shared" ref="G72" si="2">SUM(E72-D72)</f>
        <v>-1.5</v>
      </c>
    </row>
    <row r="73" spans="2:7" x14ac:dyDescent="0.25">
      <c r="B73" s="12" t="s">
        <v>27</v>
      </c>
      <c r="C73" s="23" t="s">
        <v>21</v>
      </c>
      <c r="D73" s="8">
        <v>2</v>
      </c>
      <c r="E73" s="8">
        <v>10</v>
      </c>
      <c r="F73" s="3"/>
      <c r="G73" s="8">
        <f t="shared" ref="G73:G83" si="3">SUM(E73-D73)</f>
        <v>8</v>
      </c>
    </row>
    <row r="74" spans="2:7" x14ac:dyDescent="0.25">
      <c r="B74" s="12" t="s">
        <v>30</v>
      </c>
      <c r="C74" s="23" t="s">
        <v>31</v>
      </c>
      <c r="D74" s="8">
        <v>0</v>
      </c>
      <c r="E74" s="8">
        <v>1.5</v>
      </c>
      <c r="F74" s="3"/>
      <c r="G74" s="8">
        <f t="shared" si="3"/>
        <v>1.5</v>
      </c>
    </row>
    <row r="75" spans="2:7" x14ac:dyDescent="0.25">
      <c r="B75" s="3">
        <v>633004</v>
      </c>
      <c r="C75" s="23" t="s">
        <v>24</v>
      </c>
      <c r="D75" s="8">
        <v>2</v>
      </c>
      <c r="E75" s="8">
        <v>5</v>
      </c>
      <c r="F75" s="3"/>
      <c r="G75" s="8">
        <f t="shared" si="3"/>
        <v>3</v>
      </c>
    </row>
    <row r="76" spans="2:7" x14ac:dyDescent="0.25">
      <c r="B76" s="3">
        <v>633013</v>
      </c>
      <c r="C76" s="23" t="s">
        <v>25</v>
      </c>
      <c r="D76" s="8">
        <v>2</v>
      </c>
      <c r="E76" s="8">
        <v>3</v>
      </c>
      <c r="F76" s="3"/>
      <c r="G76" s="8">
        <f t="shared" si="3"/>
        <v>1</v>
      </c>
    </row>
    <row r="77" spans="2:7" x14ac:dyDescent="0.25">
      <c r="B77" s="3">
        <v>634001</v>
      </c>
      <c r="C77" s="23" t="s">
        <v>110</v>
      </c>
      <c r="D77" s="8">
        <v>3.5</v>
      </c>
      <c r="E77" s="8">
        <v>2.5</v>
      </c>
      <c r="F77" s="3"/>
      <c r="G77" s="8">
        <f t="shared" si="3"/>
        <v>-1</v>
      </c>
    </row>
    <row r="78" spans="2:7" x14ac:dyDescent="0.25">
      <c r="B78" s="3">
        <v>634002</v>
      </c>
      <c r="C78" s="23" t="s">
        <v>118</v>
      </c>
      <c r="D78" s="8">
        <v>2</v>
      </c>
      <c r="E78" s="8">
        <v>1</v>
      </c>
      <c r="F78" s="3"/>
      <c r="G78" s="8">
        <f t="shared" si="3"/>
        <v>-1</v>
      </c>
    </row>
    <row r="79" spans="2:7" x14ac:dyDescent="0.25">
      <c r="B79" s="3">
        <v>634002</v>
      </c>
      <c r="C79" s="23" t="s">
        <v>119</v>
      </c>
      <c r="D79" s="8">
        <v>1.5</v>
      </c>
      <c r="E79" s="8">
        <v>1</v>
      </c>
      <c r="F79" s="3"/>
      <c r="G79" s="8">
        <f t="shared" si="3"/>
        <v>-0.5</v>
      </c>
    </row>
    <row r="80" spans="2:7" x14ac:dyDescent="0.25">
      <c r="B80" s="3">
        <v>634004</v>
      </c>
      <c r="C80" s="23" t="s">
        <v>111</v>
      </c>
      <c r="D80" s="8">
        <v>6</v>
      </c>
      <c r="E80" s="8">
        <v>2</v>
      </c>
      <c r="F80" s="3"/>
      <c r="G80" s="8">
        <f t="shared" si="3"/>
        <v>-4</v>
      </c>
    </row>
    <row r="81" spans="2:7" x14ac:dyDescent="0.25">
      <c r="B81" s="3">
        <v>635004</v>
      </c>
      <c r="C81" s="23" t="s">
        <v>112</v>
      </c>
      <c r="D81" s="8">
        <v>2</v>
      </c>
      <c r="E81" s="8">
        <v>1</v>
      </c>
      <c r="F81" s="3"/>
      <c r="G81" s="8">
        <f t="shared" si="3"/>
        <v>-1</v>
      </c>
    </row>
    <row r="82" spans="2:7" x14ac:dyDescent="0.25">
      <c r="B82" s="3">
        <v>637004</v>
      </c>
      <c r="C82" s="23" t="s">
        <v>113</v>
      </c>
      <c r="D82" s="8">
        <v>4.5</v>
      </c>
      <c r="E82" s="8">
        <v>5.5</v>
      </c>
      <c r="F82" s="3"/>
      <c r="G82" s="8">
        <f t="shared" si="3"/>
        <v>1</v>
      </c>
    </row>
    <row r="83" spans="2:7" x14ac:dyDescent="0.25">
      <c r="B83" s="3">
        <v>637014</v>
      </c>
      <c r="C83" s="23" t="s">
        <v>28</v>
      </c>
      <c r="D83" s="8">
        <v>11</v>
      </c>
      <c r="E83" s="8">
        <v>12</v>
      </c>
      <c r="F83" s="3"/>
      <c r="G83" s="8">
        <f t="shared" si="3"/>
        <v>1</v>
      </c>
    </row>
    <row r="84" spans="2:7" x14ac:dyDescent="0.25">
      <c r="B84" s="3">
        <v>637035</v>
      </c>
      <c r="C84" s="23" t="s">
        <v>26</v>
      </c>
      <c r="D84" s="8">
        <v>1.2</v>
      </c>
      <c r="E84" s="8">
        <v>4</v>
      </c>
      <c r="F84" s="3"/>
      <c r="G84" s="8">
        <f t="shared" ref="G84:G129" si="4">SUM(E84-D84)</f>
        <v>2.8</v>
      </c>
    </row>
    <row r="85" spans="2:7" x14ac:dyDescent="0.25">
      <c r="B85" s="3">
        <v>642002</v>
      </c>
      <c r="C85" s="23" t="s">
        <v>29</v>
      </c>
      <c r="D85" s="8">
        <v>0.3</v>
      </c>
      <c r="E85" s="8">
        <v>0.5</v>
      </c>
      <c r="F85" s="3"/>
      <c r="G85" s="8">
        <f t="shared" si="4"/>
        <v>0.2</v>
      </c>
    </row>
    <row r="86" spans="2:7" x14ac:dyDescent="0.25">
      <c r="B86" s="28" t="s">
        <v>42</v>
      </c>
      <c r="C86" s="26" t="s">
        <v>43</v>
      </c>
      <c r="D86" s="8"/>
      <c r="E86" s="8"/>
      <c r="F86" s="3"/>
      <c r="G86" s="8"/>
    </row>
    <row r="87" spans="2:7" x14ac:dyDescent="0.25">
      <c r="B87" s="30" t="s">
        <v>70</v>
      </c>
      <c r="C87" s="23" t="s">
        <v>34</v>
      </c>
      <c r="D87" s="8">
        <v>112</v>
      </c>
      <c r="E87" s="8">
        <v>112.8</v>
      </c>
      <c r="F87" s="3"/>
      <c r="G87" s="8">
        <f t="shared" si="4"/>
        <v>0.79999999999999716</v>
      </c>
    </row>
    <row r="88" spans="2:7" x14ac:dyDescent="0.25">
      <c r="B88" s="30" t="s">
        <v>71</v>
      </c>
      <c r="C88" s="23" t="s">
        <v>35</v>
      </c>
      <c r="D88" s="8">
        <v>39.200000000000003</v>
      </c>
      <c r="E88" s="8">
        <v>39.6</v>
      </c>
      <c r="F88" s="3"/>
      <c r="G88" s="8">
        <f t="shared" si="4"/>
        <v>0.39999999999999858</v>
      </c>
    </row>
    <row r="89" spans="2:7" x14ac:dyDescent="0.25">
      <c r="B89" s="3">
        <v>631001</v>
      </c>
      <c r="C89" s="23" t="s">
        <v>44</v>
      </c>
      <c r="D89" s="8">
        <v>0.7</v>
      </c>
      <c r="E89" s="8">
        <v>1.5</v>
      </c>
      <c r="F89" s="3"/>
      <c r="G89" s="8">
        <f t="shared" si="4"/>
        <v>0.8</v>
      </c>
    </row>
    <row r="90" spans="2:7" x14ac:dyDescent="0.25">
      <c r="B90" s="28" t="s">
        <v>38</v>
      </c>
      <c r="C90" s="26" t="s">
        <v>39</v>
      </c>
      <c r="D90" s="8"/>
      <c r="E90" s="8"/>
      <c r="F90" s="3"/>
      <c r="G90" s="8"/>
    </row>
    <row r="91" spans="2:7" x14ac:dyDescent="0.25">
      <c r="B91" s="3"/>
      <c r="C91" s="23" t="s">
        <v>41</v>
      </c>
      <c r="D91" s="8">
        <v>2</v>
      </c>
      <c r="E91" s="8">
        <v>2.8</v>
      </c>
      <c r="F91" s="3"/>
      <c r="G91" s="8">
        <f t="shared" si="4"/>
        <v>0.79999999999999982</v>
      </c>
    </row>
    <row r="92" spans="2:7" x14ac:dyDescent="0.25">
      <c r="B92" s="28" t="s">
        <v>45</v>
      </c>
      <c r="C92" s="26" t="s">
        <v>46</v>
      </c>
      <c r="D92" s="8"/>
      <c r="E92" s="8"/>
      <c r="F92" s="3"/>
      <c r="G92" s="8"/>
    </row>
    <row r="93" spans="2:7" x14ac:dyDescent="0.25">
      <c r="B93" s="3">
        <v>632001</v>
      </c>
      <c r="C93" s="23" t="s">
        <v>47</v>
      </c>
      <c r="D93" s="8">
        <v>0.5</v>
      </c>
      <c r="E93" s="8">
        <v>1.5</v>
      </c>
      <c r="F93" s="3"/>
      <c r="G93" s="8">
        <f t="shared" si="4"/>
        <v>1</v>
      </c>
    </row>
    <row r="94" spans="2:7" s="1" customFormat="1" x14ac:dyDescent="0.25">
      <c r="B94" s="28" t="s">
        <v>76</v>
      </c>
      <c r="C94" s="26" t="s">
        <v>77</v>
      </c>
      <c r="D94" s="9"/>
      <c r="E94" s="9"/>
      <c r="F94" s="4"/>
      <c r="G94" s="8"/>
    </row>
    <row r="95" spans="2:7" s="31" customFormat="1" x14ac:dyDescent="0.25">
      <c r="B95" s="30" t="s">
        <v>87</v>
      </c>
      <c r="C95" s="23" t="s">
        <v>88</v>
      </c>
      <c r="D95" s="24">
        <v>5</v>
      </c>
      <c r="E95" s="24">
        <v>9.6</v>
      </c>
      <c r="F95" s="18"/>
      <c r="G95" s="8">
        <f t="shared" si="4"/>
        <v>4.5999999999999996</v>
      </c>
    </row>
    <row r="96" spans="2:7" s="31" customFormat="1" x14ac:dyDescent="0.25">
      <c r="B96" s="30" t="s">
        <v>85</v>
      </c>
      <c r="C96" s="23" t="s">
        <v>90</v>
      </c>
      <c r="D96" s="24">
        <v>4</v>
      </c>
      <c r="E96" s="24">
        <v>2</v>
      </c>
      <c r="F96" s="18"/>
      <c r="G96" s="8">
        <f t="shared" si="4"/>
        <v>-2</v>
      </c>
    </row>
    <row r="97" spans="2:7" s="31" customFormat="1" x14ac:dyDescent="0.25">
      <c r="B97" s="30" t="s">
        <v>85</v>
      </c>
      <c r="C97" s="23" t="s">
        <v>86</v>
      </c>
      <c r="D97" s="24">
        <v>5</v>
      </c>
      <c r="E97" s="24">
        <v>0.4</v>
      </c>
      <c r="F97" s="18"/>
      <c r="G97" s="8">
        <f t="shared" si="4"/>
        <v>-4.5999999999999996</v>
      </c>
    </row>
    <row r="98" spans="2:7" s="31" customFormat="1" x14ac:dyDescent="0.25">
      <c r="B98" s="30" t="s">
        <v>83</v>
      </c>
      <c r="C98" s="23" t="s">
        <v>84</v>
      </c>
      <c r="D98" s="24">
        <v>2</v>
      </c>
      <c r="E98" s="24">
        <v>5</v>
      </c>
      <c r="F98" s="18"/>
      <c r="G98" s="8">
        <f t="shared" si="4"/>
        <v>3</v>
      </c>
    </row>
    <row r="99" spans="2:7" s="31" customFormat="1" x14ac:dyDescent="0.25">
      <c r="B99" s="30" t="s">
        <v>80</v>
      </c>
      <c r="C99" s="23" t="s">
        <v>82</v>
      </c>
      <c r="D99" s="24">
        <v>1</v>
      </c>
      <c r="E99" s="24">
        <v>0</v>
      </c>
      <c r="F99" s="18"/>
      <c r="G99" s="8">
        <f t="shared" si="4"/>
        <v>-1</v>
      </c>
    </row>
    <row r="100" spans="2:7" s="31" customFormat="1" x14ac:dyDescent="0.25">
      <c r="B100" s="30" t="s">
        <v>80</v>
      </c>
      <c r="C100" s="23" t="s">
        <v>81</v>
      </c>
      <c r="D100" s="24">
        <v>2</v>
      </c>
      <c r="E100" s="24">
        <v>0</v>
      </c>
      <c r="F100" s="18"/>
      <c r="G100" s="8">
        <f t="shared" si="4"/>
        <v>-2</v>
      </c>
    </row>
    <row r="101" spans="2:7" s="31" customFormat="1" x14ac:dyDescent="0.25">
      <c r="B101" s="30" t="s">
        <v>79</v>
      </c>
      <c r="C101" s="23" t="s">
        <v>91</v>
      </c>
      <c r="D101" s="24">
        <v>2</v>
      </c>
      <c r="E101" s="24">
        <v>0</v>
      </c>
      <c r="F101" s="18"/>
      <c r="G101" s="8">
        <f t="shared" si="4"/>
        <v>-2</v>
      </c>
    </row>
    <row r="102" spans="2:7" x14ac:dyDescent="0.25">
      <c r="B102" s="3">
        <v>636002</v>
      </c>
      <c r="C102" s="23" t="s">
        <v>78</v>
      </c>
      <c r="D102" s="8">
        <v>5</v>
      </c>
      <c r="E102" s="8">
        <v>1.5</v>
      </c>
      <c r="F102" s="3"/>
      <c r="G102" s="8">
        <f t="shared" si="4"/>
        <v>-3.5</v>
      </c>
    </row>
    <row r="103" spans="2:7" x14ac:dyDescent="0.25">
      <c r="B103" s="3">
        <v>637001</v>
      </c>
      <c r="C103" s="23" t="s">
        <v>89</v>
      </c>
      <c r="D103" s="8">
        <v>0.5</v>
      </c>
      <c r="E103" s="8">
        <v>1</v>
      </c>
      <c r="F103" s="3"/>
      <c r="G103" s="8">
        <f t="shared" si="4"/>
        <v>0.5</v>
      </c>
    </row>
    <row r="104" spans="2:7" x14ac:dyDescent="0.25">
      <c r="B104" s="3">
        <v>637027</v>
      </c>
      <c r="C104" s="23" t="s">
        <v>64</v>
      </c>
      <c r="D104" s="8">
        <v>4</v>
      </c>
      <c r="E104" s="8">
        <v>1.5</v>
      </c>
      <c r="F104" s="3"/>
      <c r="G104" s="8">
        <f t="shared" si="4"/>
        <v>-2.5</v>
      </c>
    </row>
    <row r="105" spans="2:7" x14ac:dyDescent="0.25">
      <c r="B105" s="28" t="s">
        <v>100</v>
      </c>
      <c r="C105" s="26" t="s">
        <v>95</v>
      </c>
      <c r="D105" s="8"/>
      <c r="E105" s="8"/>
      <c r="F105" s="3"/>
      <c r="G105" s="8"/>
    </row>
    <row r="106" spans="2:7" x14ac:dyDescent="0.25">
      <c r="B106" s="30" t="s">
        <v>101</v>
      </c>
      <c r="C106" s="23" t="s">
        <v>102</v>
      </c>
      <c r="D106" s="8">
        <v>0</v>
      </c>
      <c r="E106" s="8">
        <v>3</v>
      </c>
      <c r="F106" s="3"/>
      <c r="G106" s="8">
        <f t="shared" si="4"/>
        <v>3</v>
      </c>
    </row>
    <row r="107" spans="2:7" x14ac:dyDescent="0.25">
      <c r="B107" s="3">
        <v>635006</v>
      </c>
      <c r="C107" s="23" t="s">
        <v>96</v>
      </c>
      <c r="D107" s="8">
        <v>0</v>
      </c>
      <c r="E107" s="8">
        <v>4.5</v>
      </c>
      <c r="F107" s="3"/>
      <c r="G107" s="8">
        <f t="shared" si="4"/>
        <v>4.5</v>
      </c>
    </row>
    <row r="108" spans="2:7" s="1" customFormat="1" x14ac:dyDescent="0.25">
      <c r="B108" s="28" t="s">
        <v>54</v>
      </c>
      <c r="C108" s="26" t="s">
        <v>53</v>
      </c>
      <c r="D108" s="9"/>
      <c r="E108" s="9"/>
      <c r="F108" s="4"/>
      <c r="G108" s="8"/>
    </row>
    <row r="109" spans="2:7" s="31" customFormat="1" x14ac:dyDescent="0.25">
      <c r="B109" s="30" t="s">
        <v>58</v>
      </c>
      <c r="C109" s="23" t="s">
        <v>59</v>
      </c>
      <c r="D109" s="24">
        <v>0</v>
      </c>
      <c r="E109" s="24">
        <v>4.7</v>
      </c>
      <c r="F109" s="18"/>
      <c r="G109" s="8">
        <f t="shared" si="4"/>
        <v>4.7</v>
      </c>
    </row>
    <row r="110" spans="2:7" x14ac:dyDescent="0.25">
      <c r="B110" s="12" t="s">
        <v>55</v>
      </c>
      <c r="C110" s="23" t="s">
        <v>60</v>
      </c>
      <c r="D110" s="8">
        <v>0</v>
      </c>
      <c r="E110" s="8">
        <v>0.2</v>
      </c>
      <c r="F110" s="3"/>
      <c r="G110" s="8">
        <f t="shared" si="4"/>
        <v>0.2</v>
      </c>
    </row>
    <row r="111" spans="2:7" x14ac:dyDescent="0.25">
      <c r="B111" s="12" t="s">
        <v>56</v>
      </c>
      <c r="C111" s="23" t="s">
        <v>61</v>
      </c>
      <c r="D111" s="8">
        <v>0</v>
      </c>
      <c r="E111" s="8">
        <v>1.1000000000000001</v>
      </c>
      <c r="F111" s="3"/>
      <c r="G111" s="8">
        <f t="shared" si="4"/>
        <v>1.1000000000000001</v>
      </c>
    </row>
    <row r="112" spans="2:7" x14ac:dyDescent="0.25">
      <c r="B112" s="12" t="s">
        <v>85</v>
      </c>
      <c r="C112" s="23" t="s">
        <v>94</v>
      </c>
      <c r="D112" s="8">
        <v>5</v>
      </c>
      <c r="E112" s="8">
        <v>0</v>
      </c>
      <c r="F112" s="3"/>
      <c r="G112" s="8">
        <f t="shared" si="4"/>
        <v>-5</v>
      </c>
    </row>
    <row r="113" spans="2:7" x14ac:dyDescent="0.25">
      <c r="B113" s="12" t="s">
        <v>57</v>
      </c>
      <c r="C113" s="23" t="s">
        <v>62</v>
      </c>
      <c r="D113" s="8">
        <v>0</v>
      </c>
      <c r="E113" s="8">
        <v>1.2</v>
      </c>
      <c r="F113" s="3"/>
      <c r="G113" s="8">
        <f t="shared" si="4"/>
        <v>1.2</v>
      </c>
    </row>
    <row r="114" spans="2:7" x14ac:dyDescent="0.25">
      <c r="B114" s="12" t="s">
        <v>63</v>
      </c>
      <c r="C114" s="23" t="s">
        <v>152</v>
      </c>
      <c r="D114" s="8">
        <v>0</v>
      </c>
      <c r="E114" s="8">
        <v>1.3</v>
      </c>
      <c r="F114" s="3"/>
      <c r="G114" s="8">
        <f t="shared" si="4"/>
        <v>1.3</v>
      </c>
    </row>
    <row r="115" spans="2:7" x14ac:dyDescent="0.25">
      <c r="B115" s="28" t="s">
        <v>40</v>
      </c>
      <c r="C115" s="26" t="s">
        <v>33</v>
      </c>
      <c r="D115" s="8"/>
      <c r="E115" s="8"/>
      <c r="F115" s="3"/>
      <c r="G115" s="8"/>
    </row>
    <row r="116" spans="2:7" x14ac:dyDescent="0.25">
      <c r="B116" s="3">
        <v>610</v>
      </c>
      <c r="C116" s="23" t="s">
        <v>34</v>
      </c>
      <c r="D116" s="8">
        <v>11.9</v>
      </c>
      <c r="E116" s="8">
        <v>13.5</v>
      </c>
      <c r="F116" s="3"/>
      <c r="G116" s="8">
        <f t="shared" si="4"/>
        <v>1.5999999999999996</v>
      </c>
    </row>
    <row r="117" spans="2:7" x14ac:dyDescent="0.25">
      <c r="B117" s="3">
        <v>620</v>
      </c>
      <c r="C117" s="23" t="s">
        <v>35</v>
      </c>
      <c r="D117" s="8">
        <v>4.2</v>
      </c>
      <c r="E117" s="8">
        <v>5</v>
      </c>
      <c r="F117" s="3"/>
      <c r="G117" s="8">
        <f t="shared" si="4"/>
        <v>0.79999999999999982</v>
      </c>
    </row>
    <row r="118" spans="2:7" x14ac:dyDescent="0.25">
      <c r="B118" s="3">
        <v>630</v>
      </c>
      <c r="C118" s="23" t="s">
        <v>36</v>
      </c>
      <c r="D118" s="8">
        <v>2.2000000000000002</v>
      </c>
      <c r="E118" s="8">
        <v>3.5</v>
      </c>
      <c r="F118" s="3"/>
      <c r="G118" s="8">
        <f t="shared" si="4"/>
        <v>1.2999999999999998</v>
      </c>
    </row>
    <row r="119" spans="2:7" x14ac:dyDescent="0.25">
      <c r="B119" s="3"/>
      <c r="C119" s="26" t="s">
        <v>52</v>
      </c>
      <c r="D119" s="8"/>
      <c r="E119" s="8"/>
      <c r="F119" s="3"/>
      <c r="G119" s="8"/>
    </row>
    <row r="120" spans="2:7" x14ac:dyDescent="0.25">
      <c r="B120" s="3">
        <v>610</v>
      </c>
      <c r="C120" s="23" t="s">
        <v>34</v>
      </c>
      <c r="D120" s="8">
        <v>0</v>
      </c>
      <c r="E120" s="8">
        <v>2.5</v>
      </c>
      <c r="F120" s="3"/>
      <c r="G120" s="8">
        <f t="shared" si="4"/>
        <v>2.5</v>
      </c>
    </row>
    <row r="121" spans="2:7" x14ac:dyDescent="0.25">
      <c r="B121" s="3">
        <v>620</v>
      </c>
      <c r="C121" s="23" t="s">
        <v>35</v>
      </c>
      <c r="D121" s="8">
        <v>0</v>
      </c>
      <c r="E121" s="8">
        <v>1</v>
      </c>
      <c r="F121" s="3"/>
      <c r="G121" s="8">
        <f t="shared" si="4"/>
        <v>1</v>
      </c>
    </row>
    <row r="122" spans="2:7" x14ac:dyDescent="0.25">
      <c r="B122" s="3">
        <v>630</v>
      </c>
      <c r="C122" s="23" t="s">
        <v>36</v>
      </c>
      <c r="D122" s="8">
        <v>0</v>
      </c>
      <c r="E122" s="8">
        <v>1</v>
      </c>
      <c r="F122" s="3"/>
      <c r="G122" s="8">
        <f t="shared" si="4"/>
        <v>1</v>
      </c>
    </row>
    <row r="123" spans="2:7" x14ac:dyDescent="0.25">
      <c r="B123" s="28" t="s">
        <v>48</v>
      </c>
      <c r="C123" s="26" t="s">
        <v>49</v>
      </c>
      <c r="D123" s="8"/>
      <c r="E123" s="8"/>
      <c r="F123" s="3"/>
      <c r="G123" s="8"/>
    </row>
    <row r="124" spans="2:7" x14ac:dyDescent="0.25">
      <c r="B124" s="3">
        <v>610</v>
      </c>
      <c r="C124" s="23" t="s">
        <v>34</v>
      </c>
      <c r="D124" s="8">
        <v>48</v>
      </c>
      <c r="E124" s="8">
        <v>50</v>
      </c>
      <c r="F124" s="3"/>
      <c r="G124" s="8">
        <f t="shared" si="4"/>
        <v>2</v>
      </c>
    </row>
    <row r="125" spans="2:7" x14ac:dyDescent="0.25">
      <c r="B125" s="3">
        <v>620</v>
      </c>
      <c r="C125" s="23" t="s">
        <v>35</v>
      </c>
      <c r="D125" s="8">
        <v>16.5</v>
      </c>
      <c r="E125" s="8">
        <v>18</v>
      </c>
      <c r="F125" s="3"/>
      <c r="G125" s="8">
        <f t="shared" si="4"/>
        <v>1.5</v>
      </c>
    </row>
    <row r="126" spans="2:7" x14ac:dyDescent="0.25">
      <c r="B126" s="3">
        <v>630</v>
      </c>
      <c r="C126" s="23" t="s">
        <v>36</v>
      </c>
      <c r="D126" s="8">
        <v>4.5</v>
      </c>
      <c r="E126" s="8">
        <v>5</v>
      </c>
      <c r="F126" s="3"/>
      <c r="G126" s="8">
        <f t="shared" si="4"/>
        <v>0.5</v>
      </c>
    </row>
    <row r="127" spans="2:7" x14ac:dyDescent="0.25">
      <c r="B127" s="3"/>
      <c r="C127" s="26" t="s">
        <v>50</v>
      </c>
      <c r="D127" s="8"/>
      <c r="E127" s="8"/>
      <c r="F127" s="3"/>
      <c r="G127" s="8"/>
    </row>
    <row r="128" spans="2:7" x14ac:dyDescent="0.25">
      <c r="B128" s="3">
        <v>610</v>
      </c>
      <c r="C128" s="23" t="s">
        <v>34</v>
      </c>
      <c r="D128" s="8">
        <v>236.5</v>
      </c>
      <c r="E128" s="8">
        <v>236</v>
      </c>
      <c r="F128" s="3"/>
      <c r="G128" s="8">
        <f t="shared" si="4"/>
        <v>-0.5</v>
      </c>
    </row>
    <row r="129" spans="2:7" x14ac:dyDescent="0.25">
      <c r="B129" s="3">
        <v>640</v>
      </c>
      <c r="C129" s="23" t="s">
        <v>51</v>
      </c>
      <c r="D129" s="8">
        <v>1</v>
      </c>
      <c r="E129" s="8">
        <v>1.5</v>
      </c>
      <c r="F129" s="3"/>
      <c r="G129" s="8">
        <f t="shared" si="4"/>
        <v>0.5</v>
      </c>
    </row>
    <row r="130" spans="2:7" x14ac:dyDescent="0.25">
      <c r="B130" s="15"/>
      <c r="C130" s="16"/>
      <c r="D130" s="17"/>
      <c r="E130" s="17"/>
      <c r="F130" s="17"/>
      <c r="G130" s="17"/>
    </row>
    <row r="131" spans="2:7" x14ac:dyDescent="0.25">
      <c r="B131" s="13" t="s">
        <v>4</v>
      </c>
      <c r="C131" s="7"/>
      <c r="D131" s="11"/>
      <c r="E131" s="11"/>
      <c r="F131" s="11"/>
      <c r="G131" s="11"/>
    </row>
    <row r="132" spans="2:7" x14ac:dyDescent="0.25">
      <c r="B132" s="16" t="s">
        <v>144</v>
      </c>
      <c r="C132" s="7"/>
      <c r="D132" s="11"/>
      <c r="E132" s="11"/>
      <c r="F132" s="11"/>
      <c r="G132" s="11"/>
    </row>
    <row r="133" spans="2:7" x14ac:dyDescent="0.25">
      <c r="B133" s="16" t="s">
        <v>145</v>
      </c>
      <c r="C133" s="7"/>
      <c r="D133" s="11"/>
      <c r="E133" s="11"/>
      <c r="F133" s="11"/>
      <c r="G133" s="11"/>
    </row>
    <row r="134" spans="2:7" x14ac:dyDescent="0.25">
      <c r="B134" s="16" t="s">
        <v>122</v>
      </c>
      <c r="C134" s="7"/>
      <c r="D134" s="11"/>
      <c r="E134" s="11"/>
      <c r="F134" s="11"/>
      <c r="G134" s="11"/>
    </row>
    <row r="135" spans="2:7" x14ac:dyDescent="0.25">
      <c r="B135" s="16" t="s">
        <v>123</v>
      </c>
      <c r="C135" s="7"/>
      <c r="D135" s="11"/>
      <c r="E135" s="11"/>
      <c r="F135" s="11"/>
      <c r="G135" s="11"/>
    </row>
    <row r="136" spans="2:7" x14ac:dyDescent="0.25">
      <c r="B136" s="16" t="s">
        <v>146</v>
      </c>
      <c r="C136" s="7"/>
      <c r="D136" s="11"/>
      <c r="E136" s="11"/>
      <c r="F136" s="11"/>
      <c r="G136" s="11"/>
    </row>
    <row r="137" spans="2:7" x14ac:dyDescent="0.25">
      <c r="B137" s="16" t="s">
        <v>147</v>
      </c>
      <c r="C137" s="7"/>
      <c r="D137" s="11"/>
      <c r="E137" s="11"/>
      <c r="F137" s="11"/>
      <c r="G137" s="11"/>
    </row>
    <row r="138" spans="2:7" x14ac:dyDescent="0.25">
      <c r="B138" s="16" t="s">
        <v>127</v>
      </c>
      <c r="C138" s="7"/>
      <c r="D138" s="11"/>
      <c r="E138" s="11"/>
      <c r="F138" s="11"/>
      <c r="G138" s="11"/>
    </row>
    <row r="139" spans="2:7" x14ac:dyDescent="0.25">
      <c r="B139" s="16" t="s">
        <v>124</v>
      </c>
      <c r="C139" s="7"/>
      <c r="D139" s="11"/>
      <c r="E139" s="11"/>
      <c r="F139" s="11"/>
      <c r="G139" s="11"/>
    </row>
    <row r="140" spans="2:7" x14ac:dyDescent="0.25">
      <c r="B140" s="16" t="s">
        <v>126</v>
      </c>
      <c r="C140" s="7"/>
      <c r="D140" s="11"/>
      <c r="E140" s="11"/>
      <c r="F140" s="11"/>
      <c r="G140" s="11"/>
    </row>
    <row r="141" spans="2:7" x14ac:dyDescent="0.25">
      <c r="B141" s="16" t="s">
        <v>125</v>
      </c>
      <c r="C141" s="7"/>
      <c r="D141" s="11"/>
      <c r="E141" s="11"/>
      <c r="F141" s="11"/>
      <c r="G141" s="11"/>
    </row>
    <row r="142" spans="2:7" x14ac:dyDescent="0.25">
      <c r="B142" s="16" t="s">
        <v>128</v>
      </c>
      <c r="C142" s="7"/>
      <c r="D142" s="11"/>
      <c r="E142" s="11"/>
      <c r="F142" s="11"/>
      <c r="G142" s="11"/>
    </row>
    <row r="143" spans="2:7" x14ac:dyDescent="0.25">
      <c r="B143" s="21"/>
      <c r="C143" s="7"/>
      <c r="D143" s="11"/>
      <c r="E143" s="11"/>
      <c r="F143" s="11"/>
      <c r="G143" s="11"/>
    </row>
    <row r="144" spans="2:7" x14ac:dyDescent="0.25">
      <c r="B144" s="3"/>
      <c r="C144" s="4" t="s">
        <v>4</v>
      </c>
      <c r="D144" s="25" t="s">
        <v>20</v>
      </c>
      <c r="E144" s="25" t="s">
        <v>19</v>
      </c>
      <c r="F144" s="3"/>
      <c r="G144" s="3" t="s">
        <v>5</v>
      </c>
    </row>
    <row r="145" spans="2:7" x14ac:dyDescent="0.25">
      <c r="B145" s="28" t="s">
        <v>23</v>
      </c>
      <c r="C145" s="4" t="s">
        <v>114</v>
      </c>
      <c r="D145" s="25"/>
      <c r="E145" s="25"/>
      <c r="F145" s="3"/>
      <c r="G145" s="3"/>
    </row>
    <row r="146" spans="2:7" x14ac:dyDescent="0.25">
      <c r="B146" s="3"/>
      <c r="C146" s="18" t="s">
        <v>115</v>
      </c>
      <c r="D146" s="8">
        <v>25</v>
      </c>
      <c r="E146" s="3">
        <v>16.899999999999999</v>
      </c>
      <c r="F146" s="3"/>
      <c r="G146" s="8">
        <f t="shared" ref="G146" si="5">SUM(E146-D146)</f>
        <v>-8.1000000000000014</v>
      </c>
    </row>
    <row r="147" spans="2:7" x14ac:dyDescent="0.25">
      <c r="B147" s="28" t="s">
        <v>42</v>
      </c>
      <c r="C147" s="4" t="s">
        <v>74</v>
      </c>
      <c r="D147" s="8"/>
      <c r="E147" s="3"/>
      <c r="F147" s="3"/>
      <c r="G147" s="8"/>
    </row>
    <row r="148" spans="2:7" x14ac:dyDescent="0.25">
      <c r="B148" s="3"/>
      <c r="C148" s="18" t="s">
        <v>75</v>
      </c>
      <c r="D148" s="8">
        <v>0</v>
      </c>
      <c r="E148" s="3">
        <v>0.8</v>
      </c>
      <c r="F148" s="3"/>
      <c r="G148" s="8">
        <f>SUM(E148-D148)</f>
        <v>0.8</v>
      </c>
    </row>
    <row r="149" spans="2:7" x14ac:dyDescent="0.25">
      <c r="B149" s="28" t="s">
        <v>38</v>
      </c>
      <c r="C149" s="4" t="s">
        <v>73</v>
      </c>
      <c r="D149" s="25"/>
      <c r="E149" s="25"/>
      <c r="F149" s="3"/>
      <c r="G149" s="3"/>
    </row>
    <row r="150" spans="2:7" x14ac:dyDescent="0.25">
      <c r="B150" s="28"/>
      <c r="C150" s="18" t="s">
        <v>32</v>
      </c>
      <c r="D150" s="8">
        <v>41</v>
      </c>
      <c r="E150" s="3">
        <v>18.5</v>
      </c>
      <c r="F150" s="3"/>
      <c r="G150" s="8">
        <f>SUM(E150-D150)</f>
        <v>-22.5</v>
      </c>
    </row>
    <row r="151" spans="2:7" x14ac:dyDescent="0.25">
      <c r="B151" s="28" t="s">
        <v>76</v>
      </c>
      <c r="C151" s="4" t="s">
        <v>77</v>
      </c>
      <c r="D151" s="8"/>
      <c r="E151" s="3"/>
      <c r="F151" s="3"/>
      <c r="G151" s="8"/>
    </row>
    <row r="152" spans="2:7" x14ac:dyDescent="0.25">
      <c r="B152" s="12"/>
      <c r="C152" s="3" t="s">
        <v>72</v>
      </c>
      <c r="D152" s="8">
        <v>24</v>
      </c>
      <c r="E152" s="8">
        <v>46.5</v>
      </c>
      <c r="F152" s="8"/>
      <c r="G152" s="8">
        <f>SUM(E152-D152)</f>
        <v>22.5</v>
      </c>
    </row>
    <row r="153" spans="2:7" x14ac:dyDescent="0.25">
      <c r="B153" s="12"/>
      <c r="C153" s="3" t="s">
        <v>93</v>
      </c>
      <c r="D153" s="8">
        <v>1</v>
      </c>
      <c r="E153" s="8">
        <v>13</v>
      </c>
      <c r="F153" s="8"/>
      <c r="G153" s="8">
        <f>SUM(E153-D153)</f>
        <v>12</v>
      </c>
    </row>
    <row r="154" spans="2:7" x14ac:dyDescent="0.25">
      <c r="B154" s="28"/>
      <c r="C154" s="18" t="s">
        <v>92</v>
      </c>
      <c r="D154" s="8">
        <v>12</v>
      </c>
      <c r="E154" s="8">
        <v>11</v>
      </c>
      <c r="F154" s="8"/>
      <c r="G154" s="8">
        <f>SUM(E154-D154)</f>
        <v>-1</v>
      </c>
    </row>
    <row r="155" spans="2:7" x14ac:dyDescent="0.25">
      <c r="B155" s="28" t="s">
        <v>100</v>
      </c>
      <c r="C155" s="4" t="s">
        <v>95</v>
      </c>
      <c r="D155" s="8"/>
      <c r="E155" s="8"/>
      <c r="F155" s="8"/>
      <c r="G155" s="8"/>
    </row>
    <row r="156" spans="2:7" x14ac:dyDescent="0.25">
      <c r="B156" s="28"/>
      <c r="C156" s="18" t="s">
        <v>117</v>
      </c>
      <c r="D156" s="8">
        <v>7</v>
      </c>
      <c r="E156" s="8">
        <v>0</v>
      </c>
      <c r="F156" s="8"/>
      <c r="G156" s="8">
        <f t="shared" ref="G156:G159" si="6">SUM(E156-D156)</f>
        <v>-7</v>
      </c>
    </row>
    <row r="157" spans="2:7" x14ac:dyDescent="0.25">
      <c r="B157" s="28"/>
      <c r="C157" s="18" t="s">
        <v>116</v>
      </c>
      <c r="D157" s="8">
        <v>6</v>
      </c>
      <c r="E157" s="8">
        <v>0</v>
      </c>
      <c r="F157" s="8"/>
      <c r="G157" s="8">
        <f t="shared" si="6"/>
        <v>-6</v>
      </c>
    </row>
    <row r="158" spans="2:7" s="1" customFormat="1" x14ac:dyDescent="0.25">
      <c r="B158" s="28" t="s">
        <v>97</v>
      </c>
      <c r="C158" s="4" t="s">
        <v>98</v>
      </c>
      <c r="D158" s="9"/>
      <c r="E158" s="9"/>
      <c r="F158" s="9"/>
      <c r="G158" s="8"/>
    </row>
    <row r="159" spans="2:7" x14ac:dyDescent="0.25">
      <c r="B159" s="28"/>
      <c r="C159" s="18" t="s">
        <v>99</v>
      </c>
      <c r="D159" s="8">
        <v>0</v>
      </c>
      <c r="E159" s="8">
        <v>15</v>
      </c>
      <c r="F159" s="8"/>
      <c r="G159" s="8">
        <f t="shared" si="6"/>
        <v>15</v>
      </c>
    </row>
    <row r="160" spans="2:7" x14ac:dyDescent="0.25">
      <c r="B160" s="29"/>
      <c r="C160" s="21"/>
      <c r="D160" s="11"/>
      <c r="E160" s="11"/>
      <c r="F160" s="11"/>
      <c r="G160" s="11"/>
    </row>
    <row r="161" spans="2:7" ht="15.75" customHeight="1" x14ac:dyDescent="0.25">
      <c r="B161" s="29" t="s">
        <v>13</v>
      </c>
      <c r="C161" s="27"/>
      <c r="D161" s="11"/>
      <c r="E161" s="11"/>
      <c r="F161" s="11"/>
      <c r="G161" s="11"/>
    </row>
    <row r="162" spans="2:7" x14ac:dyDescent="0.25">
      <c r="B162" s="3"/>
      <c r="C162" s="4" t="s">
        <v>13</v>
      </c>
      <c r="D162" s="25" t="s">
        <v>20</v>
      </c>
      <c r="E162" s="25" t="s">
        <v>19</v>
      </c>
      <c r="F162" s="3"/>
      <c r="G162" s="3" t="s">
        <v>5</v>
      </c>
    </row>
    <row r="163" spans="2:7" x14ac:dyDescent="0.25">
      <c r="B163" s="28"/>
      <c r="C163" s="3" t="s">
        <v>137</v>
      </c>
      <c r="D163" s="8"/>
      <c r="E163" s="8"/>
      <c r="F163" s="8"/>
      <c r="G163" s="8"/>
    </row>
    <row r="164" spans="2:7" x14ac:dyDescent="0.25">
      <c r="B164" t="s">
        <v>148</v>
      </c>
    </row>
    <row r="165" spans="2:7" x14ac:dyDescent="0.25">
      <c r="B165" t="s">
        <v>11</v>
      </c>
    </row>
  </sheetData>
  <pageMargins left="0.19685039370078741" right="3.937007874015748E-2" top="0.35433070866141736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ŠVISTUN Ladislav</dc:creator>
  <cp:lastModifiedBy>ŠVISTUN Ladislav</cp:lastModifiedBy>
  <cp:lastPrinted>2017-10-12T09:14:22Z</cp:lastPrinted>
  <dcterms:created xsi:type="dcterms:W3CDTF">2017-01-05T10:17:40Z</dcterms:created>
  <dcterms:modified xsi:type="dcterms:W3CDTF">2017-10-12T09:14:26Z</dcterms:modified>
</cp:coreProperties>
</file>