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verejné obstarávanie\rok 2021\ELI ZŠ L. Kossutha - Pavilón B\"/>
    </mc:Choice>
  </mc:AlternateContent>
  <bookViews>
    <workbookView xWindow="0" yWindow="0" windowWidth="21570" windowHeight="8145" tabRatio="439"/>
  </bookViews>
  <sheets>
    <sheet name="Krycí list" sheetId="1" r:id="rId1"/>
    <sheet name="Pavilón B" sheetId="8" r:id="rId2"/>
  </sheets>
  <externalReferences>
    <externalReference r:id="rId3"/>
  </externalReferences>
  <definedNames>
    <definedName name="_xlnm.Print_Titles" localSheetId="0">'Krycí list'!$16:$18</definedName>
    <definedName name="_xlnm.Print_Titles" localSheetId="1">'Pavilón B'!$1:$3</definedName>
    <definedName name="_xlnm.Print_Area" localSheetId="0">'Krycí list'!$A$1:$I$26</definedName>
    <definedName name="_xlnm.Print_Area" localSheetId="1">'Pavilón B'!$A$1:$I$122</definedName>
    <definedName name="Top" localSheetId="0">'Krycí list'!#REF!</definedName>
    <definedName name="Top" localSheetId="1">'Pavilón B'!#REF!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1" i="8" l="1"/>
  <c r="I120" i="8" l="1"/>
  <c r="B73" i="8"/>
  <c r="F112" i="8" l="1"/>
  <c r="H112" i="8"/>
  <c r="I114" i="8" l="1"/>
  <c r="F19" i="1" s="1"/>
  <c r="I112" i="8"/>
  <c r="I115" i="8" s="1"/>
  <c r="H19" i="1" s="1"/>
  <c r="I116" i="8" l="1"/>
  <c r="I118" i="8" s="1"/>
  <c r="I119" i="8" l="1"/>
  <c r="I122" i="8"/>
  <c r="I21" i="1" l="1"/>
  <c r="I19" i="1" l="1"/>
  <c r="I23" i="1" s="1"/>
  <c r="I24" i="1" l="1"/>
  <c r="I25" i="1" s="1"/>
</calcChain>
</file>

<file path=xl/sharedStrings.xml><?xml version="1.0" encoding="utf-8"?>
<sst xmlns="http://schemas.openxmlformats.org/spreadsheetml/2006/main" count="253" uniqueCount="121">
  <si>
    <t>Skrátený popis</t>
  </si>
  <si>
    <t>Celkom</t>
  </si>
  <si>
    <t>Jednotková</t>
  </si>
  <si>
    <t>Nosný material(€)</t>
  </si>
  <si>
    <t>Montáž ( €)</t>
  </si>
  <si>
    <t>(€)</t>
  </si>
  <si>
    <t>€/Sk =30,126</t>
  </si>
  <si>
    <t>ROZPOČET</t>
  </si>
  <si>
    <t>SPOLU bez DPH</t>
  </si>
  <si>
    <t>20%DPH</t>
  </si>
  <si>
    <t>Spolu s DPH</t>
  </si>
  <si>
    <t>Východiskové revízie</t>
  </si>
  <si>
    <t>Celkový náklad ELEKTRO  ( € )</t>
  </si>
  <si>
    <t>kpl</t>
  </si>
  <si>
    <t>Východzie revízie</t>
  </si>
  <si>
    <t>hod</t>
  </si>
  <si>
    <t>VRN:   %   GZS</t>
  </si>
  <si>
    <t>ZRN</t>
  </si>
  <si>
    <t xml:space="preserve">Spolu </t>
  </si>
  <si>
    <t>Montáž</t>
  </si>
  <si>
    <t>Dodávka</t>
  </si>
  <si>
    <t>Rekapitulácia ( € )</t>
  </si>
  <si>
    <t>ks</t>
  </si>
  <si>
    <t>bm</t>
  </si>
  <si>
    <t>CYKY-J 3x2,5</t>
  </si>
  <si>
    <t xml:space="preserve">B.1./ Montáž  </t>
  </si>
  <si>
    <t>B. Montáž</t>
  </si>
  <si>
    <t>Dodávka spolu+doprava a presun (3%):</t>
  </si>
  <si>
    <t>Dodávka spolu:</t>
  </si>
  <si>
    <t>Obsahuje:</t>
  </si>
  <si>
    <t>b/ Pri poruche: - samočinným odpojením napájania</t>
  </si>
  <si>
    <t>a/ Pri normálnej prevádzke: - krytom</t>
  </si>
  <si>
    <t>Ochrana pred úrazom elektrickým prúdom bude urobená v zmysle STN 33 2000-4-41:</t>
  </si>
  <si>
    <t>A. Dodávka</t>
  </si>
  <si>
    <t>Projektová dokumentácia</t>
  </si>
  <si>
    <t>MJ</t>
  </si>
  <si>
    <t>MN</t>
  </si>
  <si>
    <t>P.č.</t>
  </si>
  <si>
    <t>Názov stavby</t>
  </si>
  <si>
    <t>JKSO</t>
  </si>
  <si>
    <t>Názov objektu</t>
  </si>
  <si>
    <t>EČO</t>
  </si>
  <si>
    <t>Názov časti</t>
  </si>
  <si>
    <t>Miesto</t>
  </si>
  <si>
    <t>Objednávateľ</t>
  </si>
  <si>
    <t>Projektant</t>
  </si>
  <si>
    <t>Zhotoviteľ</t>
  </si>
  <si>
    <t>KRYCÍ LIST ROZPOČTU</t>
  </si>
  <si>
    <t>Ing. Ján BLAŠKO</t>
  </si>
  <si>
    <t>DIČ:</t>
  </si>
  <si>
    <t>IČO:</t>
  </si>
  <si>
    <t>Dňa:</t>
  </si>
  <si>
    <t>Spracoval:</t>
  </si>
  <si>
    <t>Kombinovaný prúdový chránič 2P, charakteristika B, 16A, 30mA</t>
  </si>
  <si>
    <t>Istič 1-pólový, charakteristika B, 10A</t>
  </si>
  <si>
    <t>Modulárny vypínač 3-pólový, 63A</t>
  </si>
  <si>
    <t>Prehľad rozpočtových nákladov - Krycí list</t>
  </si>
  <si>
    <t>CYKY-J 5x6</t>
  </si>
  <si>
    <t>II. NP</t>
  </si>
  <si>
    <t>Ostatný nešpecifikovaný materiál (vodiče, skrutky a pod.)</t>
  </si>
  <si>
    <t>SO-01 ZŠ</t>
  </si>
  <si>
    <t>Oprava ELI jednotlivých pavilónov</t>
  </si>
  <si>
    <t>ZŠ Kráľovský Chlmec</t>
  </si>
  <si>
    <t>Pavilón B</t>
  </si>
  <si>
    <t>Prúdová sústava: 3/N/PE AC 400/230V 50Hz, TN-C-S</t>
  </si>
  <si>
    <t>Istič 3-pólový, charakteristika B 32A</t>
  </si>
  <si>
    <t>Istič 3-pólový, charakteristika B 25A</t>
  </si>
  <si>
    <t>Krytie: IP20/44</t>
  </si>
  <si>
    <t>Hrebeňová prepojovacia lišta 3P, 54výv.</t>
  </si>
  <si>
    <t>Istič 3-pólový, charakteristika B 63A</t>
  </si>
  <si>
    <t>36 modulov, montáž pod omietku, plné dvere</t>
  </si>
  <si>
    <t>24 modulov, montáž pod omietku, plné dvere</t>
  </si>
  <si>
    <t>Modulárny vypínač 3-pólový, 40A</t>
  </si>
  <si>
    <t>Istič 3-pólový, charakteristika B 20A</t>
  </si>
  <si>
    <t>Istič 1-pólový, charakteristika B 10A</t>
  </si>
  <si>
    <t>A.9/  Svietidlá, vypínače a zásuvky</t>
  </si>
  <si>
    <t>Vypínač rad. 5</t>
  </si>
  <si>
    <t>Vypínač rad. 6</t>
  </si>
  <si>
    <t>Vypínač rad. 6+6</t>
  </si>
  <si>
    <t>Zás. 2x2P+PE</t>
  </si>
  <si>
    <t>V-TAC LED panel 600x600mm, 45W, 4000K, 3600Lm</t>
  </si>
  <si>
    <t>V-TAC Montážny rám 600x600mm na prisadenú montáž</t>
  </si>
  <si>
    <t>LED panel 225x225mm, 18W, 4000K, 1500Lm, svietidlo stropné prisadené</t>
  </si>
  <si>
    <t>LED reflektor plochý 20W</t>
  </si>
  <si>
    <t>Vypínač rad. 7</t>
  </si>
  <si>
    <t>CYKY-J 5x10</t>
  </si>
  <si>
    <t>CYKY-J 5x4</t>
  </si>
  <si>
    <t>CYKY-J 3x1,5</t>
  </si>
  <si>
    <t>CYKY-J 4x1,5</t>
  </si>
  <si>
    <t>CYKY-O 3x1,5</t>
  </si>
  <si>
    <t>CYKY-J 5x2,5</t>
  </si>
  <si>
    <t>CYKY-J 5x1,5</t>
  </si>
  <si>
    <t>Krabica rozvodná pod omietku včítane svoriek</t>
  </si>
  <si>
    <t>Krabica prístrojvá pod omietku</t>
  </si>
  <si>
    <t>m</t>
  </si>
  <si>
    <t>Sekacie a búracie práce</t>
  </si>
  <si>
    <r>
      <t>m</t>
    </r>
    <r>
      <rPr>
        <sz val="10"/>
        <rFont val="Times New Roman"/>
        <family val="1"/>
        <charset val="238"/>
      </rPr>
      <t>²</t>
    </r>
  </si>
  <si>
    <t>Výspravky káblových drážok</t>
  </si>
  <si>
    <t>Bližšie nešpecifikované pomocné a búracie práce</t>
  </si>
  <si>
    <t>Ostatný nešpecifikovaný materiál(vodiče, skrutky a pod.)</t>
  </si>
  <si>
    <t>Montáž spolu:</t>
  </si>
  <si>
    <t>Prepäťová ochrana FLP-12,5V/4</t>
  </si>
  <si>
    <t>A.1/  Rozvádzač  HRE-B - úprava a dozbrojenie</t>
  </si>
  <si>
    <t>A.2/  Rozvádzač  R-1.0B - výmena</t>
  </si>
  <si>
    <t>A.3/  Rozvádzač  R-2.0B - výmena</t>
  </si>
  <si>
    <t>A.4/  Rozvádzač  R-1.1B - výmena</t>
  </si>
  <si>
    <t>A.5/  Rozvádzač  R-2.1B - výmena</t>
  </si>
  <si>
    <t>A.6/  Rozvádzač  R-1.2B - výmena</t>
  </si>
  <si>
    <t>A.7/  Rozvádzač  R-2.2B - výmena</t>
  </si>
  <si>
    <t>A.9/ Pavilón B - spolu</t>
  </si>
  <si>
    <t xml:space="preserve">B.1./ Montáž spolu </t>
  </si>
  <si>
    <t>A.8/  Rozvádzač R-T - úprava a dozbrojenie</t>
  </si>
  <si>
    <t>Ekvipotenciálna svorkovnica</t>
  </si>
  <si>
    <t>H07V-K z/žl. 10mm²</t>
  </si>
  <si>
    <r>
      <t>H07V-K z/žl. 35mm</t>
    </r>
    <r>
      <rPr>
        <sz val="10"/>
        <rFont val="Calibri"/>
        <family val="2"/>
        <charset val="238"/>
      </rPr>
      <t>²</t>
    </r>
  </si>
  <si>
    <t>Zásuvková prepäťová ochrana typu C</t>
  </si>
  <si>
    <t>Impulzné relé 16A/230VAC BIS-411/230</t>
  </si>
  <si>
    <t>Spínač 1-pólový, orientačné podsvietenie Asfora - EPH1400121</t>
  </si>
  <si>
    <t>Priemyselné LED svietidlo GOLY, 150W, 19000lm, IP65, 4000K, 90°</t>
  </si>
  <si>
    <t>Bezpečnostná značka s doplnkovým štítkom</t>
  </si>
  <si>
    <t>Oprava ELI pavilón  B ZŠ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</si>
</sst>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6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Arial CE"/>
      <family val="2"/>
      <charset val="238"/>
    </font>
    <font>
      <i/>
      <sz val="12"/>
      <name val="Times New Roman CE"/>
      <family val="1"/>
      <charset val="238"/>
    </font>
    <font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Times New Roman CE"/>
      <charset val="238"/>
    </font>
    <font>
      <sz val="8"/>
      <color indexed="8"/>
      <name val="Arial CE"/>
      <family val="2"/>
      <charset val="238"/>
    </font>
    <font>
      <sz val="10"/>
      <name val="Helv"/>
    </font>
    <font>
      <b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color indexed="9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Times New Roman"/>
      <family val="1"/>
    </font>
    <font>
      <b/>
      <i/>
      <sz val="12"/>
      <name val="Times New Roman CE"/>
      <family val="1"/>
      <charset val="238"/>
    </font>
    <font>
      <i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sz val="12"/>
      <name val="Times New Roman"/>
      <family val="1"/>
    </font>
    <font>
      <b/>
      <sz val="14"/>
      <color rgb="FFFF0000"/>
      <name val="Arial CE"/>
      <family val="2"/>
      <charset val="238"/>
    </font>
    <font>
      <b/>
      <sz val="18"/>
      <color rgb="FFFF0000"/>
      <name val="Arial CE"/>
      <family val="2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/>
    <xf numFmtId="0" fontId="15" fillId="0" borderId="0"/>
    <xf numFmtId="0" fontId="2" fillId="0" borderId="0"/>
  </cellStyleXfs>
  <cellXfs count="209">
    <xf numFmtId="0" fontId="0" fillId="0" borderId="0" xfId="0"/>
    <xf numFmtId="0" fontId="0" fillId="2" borderId="0" xfId="0" applyFill="1"/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centerContinuous"/>
    </xf>
    <xf numFmtId="0" fontId="10" fillId="2" borderId="4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0" xfId="0" applyFill="1" applyBorder="1"/>
    <xf numFmtId="0" fontId="13" fillId="0" borderId="0" xfId="0" applyFont="1" applyFill="1" applyBorder="1"/>
    <xf numFmtId="0" fontId="13" fillId="0" borderId="3" xfId="0" applyFont="1" applyFill="1" applyBorder="1"/>
    <xf numFmtId="2" fontId="8" fillId="0" borderId="0" xfId="0" applyNumberFormat="1" applyFont="1" applyFill="1" applyBorder="1"/>
    <xf numFmtId="2" fontId="8" fillId="0" borderId="0" xfId="0" applyNumberFormat="1" applyFont="1" applyFill="1" applyBorder="1" applyProtection="1">
      <protection locked="0"/>
    </xf>
    <xf numFmtId="2" fontId="8" fillId="0" borderId="0" xfId="0" applyNumberFormat="1" applyFont="1" applyFill="1"/>
    <xf numFmtId="2" fontId="9" fillId="0" borderId="0" xfId="0" applyNumberFormat="1" applyFont="1" applyFill="1" applyBorder="1"/>
    <xf numFmtId="2" fontId="9" fillId="0" borderId="0" xfId="0" applyNumberFormat="1" applyFont="1" applyFill="1"/>
    <xf numFmtId="0" fontId="2" fillId="2" borderId="4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Border="1"/>
    <xf numFmtId="2" fontId="24" fillId="0" borderId="0" xfId="0" applyNumberFormat="1" applyFont="1" applyFill="1"/>
    <xf numFmtId="2" fontId="24" fillId="0" borderId="0" xfId="0" applyNumberFormat="1" applyFont="1" applyFill="1" applyBorder="1"/>
    <xf numFmtId="2" fontId="1" fillId="0" borderId="0" xfId="0" applyNumberFormat="1" applyFont="1" applyFill="1"/>
    <xf numFmtId="2" fontId="1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2" fontId="25" fillId="0" borderId="0" xfId="0" applyNumberFormat="1" applyFont="1" applyFill="1"/>
    <xf numFmtId="2" fontId="25" fillId="0" borderId="0" xfId="0" applyNumberFormat="1" applyFont="1" applyFill="1" applyBorder="1"/>
    <xf numFmtId="2" fontId="25" fillId="0" borderId="24" xfId="0" applyNumberFormat="1" applyFont="1" applyFill="1" applyBorder="1"/>
    <xf numFmtId="2" fontId="28" fillId="0" borderId="0" xfId="0" applyNumberFormat="1" applyFont="1" applyFill="1"/>
    <xf numFmtId="2" fontId="28" fillId="0" borderId="0" xfId="0" applyNumberFormat="1" applyFont="1" applyFill="1" applyBorder="1"/>
    <xf numFmtId="0" fontId="2" fillId="0" borderId="25" xfId="0" applyFont="1" applyFill="1" applyBorder="1"/>
    <xf numFmtId="0" fontId="2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centerContinuous"/>
    </xf>
    <xf numFmtId="2" fontId="2" fillId="0" borderId="0" xfId="0" applyNumberFormat="1" applyFont="1" applyFill="1" applyBorder="1" applyProtection="1">
      <protection locked="0"/>
    </xf>
    <xf numFmtId="0" fontId="6" fillId="0" borderId="19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2" fontId="17" fillId="0" borderId="1" xfId="0" applyNumberFormat="1" applyFont="1" applyFill="1" applyBorder="1" applyAlignment="1">
      <alignment horizontal="right" vertical="center"/>
    </xf>
    <xf numFmtId="165" fontId="17" fillId="0" borderId="1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/>
    </xf>
    <xf numFmtId="2" fontId="18" fillId="0" borderId="1" xfId="0" applyNumberFormat="1" applyFont="1" applyFill="1" applyBorder="1" applyAlignment="1">
      <alignment horizontal="right" vertical="center"/>
    </xf>
    <xf numFmtId="165" fontId="18" fillId="0" borderId="1" xfId="0" applyNumberFormat="1" applyFont="1" applyFill="1" applyBorder="1" applyAlignment="1">
      <alignment horizontal="right" vertical="center"/>
    </xf>
    <xf numFmtId="1" fontId="16" fillId="0" borderId="21" xfId="0" applyNumberFormat="1" applyFont="1" applyFill="1" applyBorder="1" applyAlignment="1">
      <alignment horizontal="right" vertical="center"/>
    </xf>
    <xf numFmtId="2" fontId="16" fillId="0" borderId="21" xfId="0" applyNumberFormat="1" applyFont="1" applyFill="1" applyBorder="1" applyAlignment="1">
      <alignment horizontal="center" vertical="center"/>
    </xf>
    <xf numFmtId="2" fontId="20" fillId="0" borderId="21" xfId="0" applyNumberFormat="1" applyFont="1" applyFill="1" applyBorder="1" applyAlignment="1">
      <alignment vertical="center"/>
    </xf>
    <xf numFmtId="164" fontId="20" fillId="0" borderId="21" xfId="0" applyNumberFormat="1" applyFont="1" applyFill="1" applyBorder="1" applyAlignment="1">
      <alignment horizontal="right" vertical="center"/>
    </xf>
    <xf numFmtId="1" fontId="16" fillId="0" borderId="19" xfId="0" applyNumberFormat="1" applyFont="1" applyFill="1" applyBorder="1" applyAlignment="1">
      <alignment horizontal="right" vertical="center"/>
    </xf>
    <xf numFmtId="2" fontId="16" fillId="0" borderId="19" xfId="0" applyNumberFormat="1" applyFont="1" applyFill="1" applyBorder="1" applyAlignment="1">
      <alignment horizontal="center" vertical="center"/>
    </xf>
    <xf numFmtId="2" fontId="14" fillId="0" borderId="19" xfId="0" applyNumberFormat="1" applyFont="1" applyFill="1" applyBorder="1" applyAlignment="1">
      <alignment vertical="center"/>
    </xf>
    <xf numFmtId="164" fontId="16" fillId="0" borderId="19" xfId="0" applyNumberFormat="1" applyFont="1" applyFill="1" applyBorder="1" applyAlignment="1">
      <alignment horizontal="right" vertical="center"/>
    </xf>
    <xf numFmtId="0" fontId="16" fillId="0" borderId="19" xfId="0" applyFont="1" applyFill="1" applyBorder="1" applyAlignment="1">
      <alignment horizontal="right" vertical="center"/>
    </xf>
    <xf numFmtId="0" fontId="16" fillId="0" borderId="19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left" vertical="center"/>
    </xf>
    <xf numFmtId="2" fontId="17" fillId="0" borderId="19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horizontal="center"/>
    </xf>
    <xf numFmtId="0" fontId="10" fillId="2" borderId="33" xfId="0" applyFont="1" applyFill="1" applyBorder="1" applyAlignment="1">
      <alignment horizontal="right"/>
    </xf>
    <xf numFmtId="0" fontId="2" fillId="2" borderId="32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right"/>
    </xf>
    <xf numFmtId="0" fontId="10" fillId="2" borderId="35" xfId="0" applyFont="1" applyFill="1" applyBorder="1" applyAlignment="1">
      <alignment horizontal="right"/>
    </xf>
    <xf numFmtId="0" fontId="10" fillId="2" borderId="36" xfId="0" applyFont="1" applyFill="1" applyBorder="1" applyAlignment="1">
      <alignment horizontal="right"/>
    </xf>
    <xf numFmtId="0" fontId="10" fillId="2" borderId="37" xfId="0" applyFont="1" applyFill="1" applyBorder="1" applyAlignment="1">
      <alignment horizontal="right"/>
    </xf>
    <xf numFmtId="0" fontId="2" fillId="2" borderId="37" xfId="0" applyFont="1" applyFill="1" applyBorder="1" applyAlignment="1">
      <alignment horizontal="left" vertical="center"/>
    </xf>
    <xf numFmtId="0" fontId="31" fillId="2" borderId="32" xfId="0" applyFont="1" applyFill="1" applyBorder="1" applyAlignment="1">
      <alignment vertical="center" wrapText="1"/>
    </xf>
    <xf numFmtId="0" fontId="31" fillId="2" borderId="0" xfId="0" applyFont="1" applyFill="1" applyBorder="1" applyAlignment="1">
      <alignment vertical="center" wrapText="1"/>
    </xf>
    <xf numFmtId="0" fontId="31" fillId="2" borderId="33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10" fillId="2" borderId="46" xfId="0" applyFont="1" applyFill="1" applyBorder="1" applyAlignment="1">
      <alignment horizontal="right"/>
    </xf>
    <xf numFmtId="0" fontId="10" fillId="2" borderId="41" xfId="0" applyFont="1" applyFill="1" applyBorder="1" applyAlignment="1">
      <alignment horizontal="right"/>
    </xf>
    <xf numFmtId="0" fontId="10" fillId="2" borderId="41" xfId="0" applyFont="1" applyFill="1" applyBorder="1" applyAlignment="1">
      <alignment horizontal="left" vertical="center"/>
    </xf>
    <xf numFmtId="1" fontId="16" fillId="0" borderId="15" xfId="0" applyNumberFormat="1" applyFont="1" applyFill="1" applyBorder="1" applyAlignment="1">
      <alignment horizontal="right" vertical="center"/>
    </xf>
    <xf numFmtId="2" fontId="16" fillId="0" borderId="15" xfId="0" applyNumberFormat="1" applyFont="1" applyFill="1" applyBorder="1" applyAlignment="1">
      <alignment horizontal="center" vertical="center"/>
    </xf>
    <xf numFmtId="2" fontId="19" fillId="0" borderId="15" xfId="0" applyNumberFormat="1" applyFont="1" applyFill="1" applyBorder="1" applyAlignment="1">
      <alignment horizontal="center" vertical="center"/>
    </xf>
    <xf numFmtId="164" fontId="16" fillId="0" borderId="15" xfId="0" applyNumberFormat="1" applyFont="1" applyFill="1" applyBorder="1" applyAlignment="1">
      <alignment horizontal="right" vertical="center"/>
    </xf>
    <xf numFmtId="164" fontId="14" fillId="0" borderId="15" xfId="0" applyNumberFormat="1" applyFont="1" applyFill="1" applyBorder="1" applyAlignment="1">
      <alignment horizontal="right" vertical="center"/>
    </xf>
    <xf numFmtId="3" fontId="14" fillId="0" borderId="48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right" vertical="center"/>
    </xf>
    <xf numFmtId="164" fontId="21" fillId="0" borderId="12" xfId="0" applyNumberFormat="1" applyFont="1" applyFill="1" applyBorder="1" applyAlignment="1">
      <alignment horizontal="right" vertical="center"/>
    </xf>
    <xf numFmtId="164" fontId="21" fillId="0" borderId="13" xfId="0" applyNumberFormat="1" applyFont="1" applyFill="1" applyBorder="1" applyAlignment="1">
      <alignment horizontal="right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2" fontId="2" fillId="0" borderId="19" xfId="0" applyNumberFormat="1" applyFont="1" applyFill="1" applyBorder="1" applyAlignment="1">
      <alignment horizontal="right" vertical="center"/>
    </xf>
    <xf numFmtId="164" fontId="21" fillId="0" borderId="19" xfId="0" applyNumberFormat="1" applyFont="1" applyFill="1" applyBorder="1" applyAlignment="1">
      <alignment horizontal="right" vertical="center"/>
    </xf>
    <xf numFmtId="164" fontId="21" fillId="0" borderId="20" xfId="0" applyNumberFormat="1" applyFont="1" applyFill="1" applyBorder="1" applyAlignment="1">
      <alignment horizontal="right" vertical="center"/>
    </xf>
    <xf numFmtId="0" fontId="3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justify" vertical="center"/>
    </xf>
    <xf numFmtId="2" fontId="2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165" fontId="2" fillId="0" borderId="2" xfId="0" applyNumberFormat="1" applyFont="1" applyFill="1" applyBorder="1" applyAlignment="1">
      <alignment horizontal="right" vertical="center"/>
    </xf>
    <xf numFmtId="2" fontId="23" fillId="0" borderId="1" xfId="0" applyNumberFormat="1" applyFont="1" applyFill="1" applyBorder="1" applyAlignment="1">
      <alignment horizontal="left" vertical="center"/>
    </xf>
    <xf numFmtId="2" fontId="25" fillId="0" borderId="1" xfId="0" applyNumberFormat="1" applyFont="1" applyFill="1" applyBorder="1" applyAlignment="1">
      <alignment horizontal="right" vertical="center"/>
    </xf>
    <xf numFmtId="2" fontId="23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justify" vertical="center"/>
    </xf>
    <xf numFmtId="0" fontId="13" fillId="0" borderId="3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right" vertical="center"/>
    </xf>
    <xf numFmtId="1" fontId="25" fillId="0" borderId="1" xfId="0" applyNumberFormat="1" applyFont="1" applyFill="1" applyBorder="1" applyAlignment="1" applyProtection="1">
      <alignment horizontal="right" vertical="center"/>
      <protection hidden="1"/>
    </xf>
    <xf numFmtId="2" fontId="25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1" xfId="0" applyFont="1" applyFill="1" applyBorder="1" applyAlignment="1">
      <alignment horizontal="right" vertical="center"/>
    </xf>
    <xf numFmtId="164" fontId="22" fillId="0" borderId="1" xfId="0" applyNumberFormat="1" applyFont="1" applyFill="1" applyBorder="1" applyAlignment="1" applyProtection="1">
      <alignment horizontal="right" vertical="center"/>
      <protection hidden="1"/>
    </xf>
    <xf numFmtId="2" fontId="28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left" vertical="center"/>
    </xf>
    <xf numFmtId="2" fontId="21" fillId="0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1" fontId="2" fillId="0" borderId="15" xfId="0" applyNumberFormat="1" applyFont="1" applyFill="1" applyBorder="1" applyAlignment="1">
      <alignment horizontal="right" vertical="center"/>
    </xf>
    <xf numFmtId="2" fontId="2" fillId="0" borderId="15" xfId="0" applyNumberFormat="1" applyFont="1" applyFill="1" applyBorder="1" applyAlignment="1">
      <alignment horizontal="center" vertical="center"/>
    </xf>
    <xf numFmtId="2" fontId="23" fillId="0" borderId="15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/>
    </xf>
    <xf numFmtId="2" fontId="17" fillId="0" borderId="20" xfId="0" applyNumberFormat="1" applyFont="1" applyFill="1" applyBorder="1" applyAlignment="1">
      <alignment horizontal="right" vertical="center"/>
    </xf>
    <xf numFmtId="2" fontId="17" fillId="0" borderId="2" xfId="0" applyNumberFormat="1" applyFont="1" applyFill="1" applyBorder="1" applyAlignment="1">
      <alignment horizontal="right" vertical="center"/>
    </xf>
    <xf numFmtId="2" fontId="18" fillId="0" borderId="2" xfId="0" applyNumberFormat="1" applyFont="1" applyFill="1" applyBorder="1" applyAlignment="1">
      <alignment horizontal="right" vertical="center"/>
    </xf>
    <xf numFmtId="2" fontId="20" fillId="0" borderId="22" xfId="0" applyNumberFormat="1" applyFont="1" applyFill="1" applyBorder="1" applyAlignment="1">
      <alignment horizontal="right" vertical="center"/>
    </xf>
    <xf numFmtId="2" fontId="14" fillId="0" borderId="23" xfId="0" applyNumberFormat="1" applyFont="1" applyFill="1" applyBorder="1" applyAlignment="1">
      <alignment horizontal="right" vertical="center"/>
    </xf>
    <xf numFmtId="2" fontId="2" fillId="0" borderId="2" xfId="0" applyNumberFormat="1" applyFont="1" applyFill="1" applyBorder="1" applyAlignment="1">
      <alignment horizontal="right" vertical="center"/>
    </xf>
    <xf numFmtId="2" fontId="23" fillId="0" borderId="2" xfId="0" applyNumberFormat="1" applyFont="1" applyFill="1" applyBorder="1" applyAlignment="1">
      <alignment horizontal="right" vertical="center"/>
    </xf>
    <xf numFmtId="2" fontId="21" fillId="0" borderId="2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 applyProtection="1">
      <alignment horizontal="right" vertical="center"/>
      <protection locked="0"/>
    </xf>
    <xf numFmtId="2" fontId="22" fillId="0" borderId="15" xfId="0" applyNumberFormat="1" applyFont="1" applyFill="1" applyBorder="1" applyAlignment="1">
      <alignment horizontal="right" vertical="center"/>
    </xf>
    <xf numFmtId="2" fontId="21" fillId="0" borderId="15" xfId="0" applyNumberFormat="1" applyFont="1" applyFill="1" applyBorder="1" applyAlignment="1">
      <alignment horizontal="right" vertical="center"/>
    </xf>
    <xf numFmtId="2" fontId="2" fillId="0" borderId="15" xfId="0" applyNumberFormat="1" applyFont="1" applyFill="1" applyBorder="1" applyAlignment="1">
      <alignment horizontal="right" vertical="center"/>
    </xf>
    <xf numFmtId="2" fontId="21" fillId="0" borderId="16" xfId="0" applyNumberFormat="1" applyFont="1" applyFill="1" applyBorder="1" applyAlignment="1">
      <alignment horizontal="right" vertical="center"/>
    </xf>
    <xf numFmtId="0" fontId="5" fillId="0" borderId="57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vertical="center"/>
    </xf>
    <xf numFmtId="0" fontId="17" fillId="0" borderId="3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right" vertical="center"/>
    </xf>
    <xf numFmtId="0" fontId="33" fillId="0" borderId="9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right" vertical="center"/>
    </xf>
    <xf numFmtId="0" fontId="33" fillId="0" borderId="10" xfId="0" applyFont="1" applyFill="1" applyBorder="1" applyAlignment="1">
      <alignment horizontal="right" vertical="center"/>
    </xf>
    <xf numFmtId="0" fontId="34" fillId="0" borderId="9" xfId="0" applyFont="1" applyFill="1" applyBorder="1" applyAlignment="1">
      <alignment horizontal="left" vertical="center"/>
    </xf>
    <xf numFmtId="0" fontId="34" fillId="0" borderId="9" xfId="0" applyFont="1" applyFill="1" applyBorder="1" applyAlignment="1">
      <alignment horizontal="right" vertical="center"/>
    </xf>
    <xf numFmtId="0" fontId="33" fillId="0" borderId="9" xfId="0" applyFont="1" applyFill="1" applyBorder="1" applyAlignment="1">
      <alignment horizontal="right" vertical="center"/>
    </xf>
    <xf numFmtId="0" fontId="33" fillId="0" borderId="10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right" vertical="center"/>
    </xf>
    <xf numFmtId="0" fontId="17" fillId="0" borderId="29" xfId="0" applyNumberFormat="1" applyFont="1" applyFill="1" applyBorder="1" applyAlignment="1">
      <alignment horizontal="center" vertical="center"/>
    </xf>
    <xf numFmtId="0" fontId="17" fillId="0" borderId="17" xfId="0" applyNumberFormat="1" applyFont="1" applyFill="1" applyBorder="1" applyAlignment="1">
      <alignment horizontal="center" vertical="center"/>
    </xf>
    <xf numFmtId="0" fontId="17" fillId="0" borderId="42" xfId="0" applyNumberFormat="1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center" vertical="center"/>
    </xf>
    <xf numFmtId="0" fontId="32" fillId="2" borderId="43" xfId="0" applyFont="1" applyFill="1" applyBorder="1" applyAlignment="1">
      <alignment horizontal="center"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2" fillId="2" borderId="40" xfId="0" applyFont="1" applyFill="1" applyBorder="1" applyAlignment="1">
      <alignment horizontal="center" vertical="center" wrapText="1"/>
    </xf>
    <xf numFmtId="0" fontId="32" fillId="2" borderId="37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14" fontId="22" fillId="2" borderId="38" xfId="0" applyNumberFormat="1" applyFont="1" applyFill="1" applyBorder="1" applyAlignment="1">
      <alignment horizontal="right" vertical="center"/>
    </xf>
    <xf numFmtId="0" fontId="22" fillId="2" borderId="47" xfId="0" applyFont="1" applyFill="1" applyBorder="1" applyAlignment="1">
      <alignment horizontal="right" vertical="center"/>
    </xf>
    <xf numFmtId="0" fontId="10" fillId="2" borderId="38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0" fillId="2" borderId="47" xfId="0" applyFont="1" applyFill="1" applyBorder="1" applyAlignment="1">
      <alignment horizontal="left" vertical="center"/>
    </xf>
    <xf numFmtId="0" fontId="11" fillId="0" borderId="5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right" vertical="center"/>
    </xf>
    <xf numFmtId="0" fontId="1" fillId="0" borderId="56" xfId="0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</cellXfs>
  <cellStyles count="4">
    <cellStyle name="blokcen" xfId="1"/>
    <cellStyle name="Normal_Sheet4" xfId="2"/>
    <cellStyle name="Normálna 2" xfId="3"/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TZ\Bandotherm\SO&#352;%20Priben&#237;k\2015\Oprava%20ELI%20ka&#353;tie&#318;\Rozpo&#269;et\poschodie-doplnen&#233;%20o%20krab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IF"/>
      <sheetName val="R EXTRAKCIA "/>
      <sheetName val="SV EXTRAKCIA "/>
    </sheetNames>
    <sheetDataSet>
      <sheetData sheetId="0"/>
      <sheetData sheetId="1">
        <row r="5">
          <cell r="B5" t="str">
            <v>Hrebeňová prepojovacia lišta</v>
          </cell>
        </row>
        <row r="7">
          <cell r="A7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CI26"/>
  <sheetViews>
    <sheetView tabSelected="1" view="pageLayout" zoomScale="75" zoomScaleNormal="100" zoomScaleSheetLayoutView="85" zoomScalePageLayoutView="75" workbookViewId="0">
      <selection activeCell="D4" sqref="D4"/>
    </sheetView>
  </sheetViews>
  <sheetFormatPr defaultColWidth="9.140625" defaultRowHeight="12.75" x14ac:dyDescent="0.2"/>
  <cols>
    <col min="1" max="1" width="4.85546875" style="2" customWidth="1"/>
    <col min="2" max="2" width="4.85546875" style="3" customWidth="1"/>
    <col min="3" max="3" width="4.85546875" style="2" customWidth="1"/>
    <col min="4" max="4" width="83.28515625" style="4" customWidth="1"/>
    <col min="5" max="5" width="8.42578125" style="5" customWidth="1"/>
    <col min="6" max="6" width="10.7109375" style="6" customWidth="1"/>
    <col min="7" max="7" width="8.28515625" style="5" customWidth="1"/>
    <col min="8" max="8" width="11.28515625" style="6" customWidth="1"/>
    <col min="9" max="9" width="11.42578125" style="5" customWidth="1"/>
    <col min="10" max="10" width="10.85546875" style="1" customWidth="1"/>
    <col min="11" max="11" width="9.85546875" style="1" customWidth="1"/>
    <col min="12" max="16384" width="9.140625" style="1"/>
  </cols>
  <sheetData>
    <row r="1" spans="1:9" ht="18" customHeight="1" x14ac:dyDescent="0.2">
      <c r="A1" s="178" t="s">
        <v>47</v>
      </c>
      <c r="B1" s="179"/>
      <c r="C1" s="179"/>
      <c r="D1" s="179"/>
      <c r="E1" s="179"/>
      <c r="F1" s="179"/>
      <c r="G1" s="179"/>
      <c r="H1" s="179"/>
      <c r="I1" s="180"/>
    </row>
    <row r="2" spans="1:9" ht="18" customHeight="1" x14ac:dyDescent="0.2">
      <c r="A2" s="181"/>
      <c r="B2" s="182"/>
      <c r="C2" s="182"/>
      <c r="D2" s="182"/>
      <c r="E2" s="182"/>
      <c r="F2" s="182"/>
      <c r="G2" s="182"/>
      <c r="H2" s="182"/>
      <c r="I2" s="183"/>
    </row>
    <row r="3" spans="1:9" ht="18" customHeight="1" x14ac:dyDescent="0.2">
      <c r="A3" s="70"/>
      <c r="B3" s="71"/>
      <c r="C3" s="71"/>
      <c r="D3" s="71"/>
      <c r="E3" s="71"/>
      <c r="F3" s="71"/>
      <c r="G3" s="71"/>
      <c r="H3" s="71"/>
      <c r="I3" s="72"/>
    </row>
    <row r="4" spans="1:9" ht="15.75" x14ac:dyDescent="0.2">
      <c r="A4" s="59" t="s">
        <v>38</v>
      </c>
      <c r="C4" s="57"/>
      <c r="D4" s="61" t="s">
        <v>120</v>
      </c>
      <c r="E4" s="6"/>
      <c r="F4" s="17" t="s">
        <v>39</v>
      </c>
      <c r="G4" s="6"/>
      <c r="H4" s="65"/>
      <c r="I4" s="75"/>
    </row>
    <row r="5" spans="1:9" x14ac:dyDescent="0.2">
      <c r="A5" s="59" t="s">
        <v>40</v>
      </c>
      <c r="C5" s="57"/>
      <c r="D5" s="62" t="s">
        <v>60</v>
      </c>
      <c r="E5" s="6"/>
      <c r="F5" s="17" t="s">
        <v>41</v>
      </c>
      <c r="G5" s="6"/>
      <c r="H5" s="66"/>
      <c r="I5" s="58"/>
    </row>
    <row r="6" spans="1:9" ht="25.5" customHeight="1" x14ac:dyDescent="0.2">
      <c r="A6" s="59" t="s">
        <v>42</v>
      </c>
      <c r="C6" s="57"/>
      <c r="D6" s="132" t="s">
        <v>61</v>
      </c>
      <c r="E6" s="6"/>
      <c r="F6" s="17" t="s">
        <v>43</v>
      </c>
      <c r="G6" s="6"/>
      <c r="H6" s="67"/>
      <c r="I6" s="76"/>
    </row>
    <row r="7" spans="1:9" x14ac:dyDescent="0.2">
      <c r="A7" s="60"/>
      <c r="C7" s="57"/>
      <c r="E7" s="6"/>
      <c r="F7" s="17"/>
      <c r="G7" s="6"/>
      <c r="H7" s="17"/>
      <c r="I7" s="58"/>
    </row>
    <row r="8" spans="1:9" x14ac:dyDescent="0.2">
      <c r="A8" s="60"/>
      <c r="C8" s="57"/>
      <c r="E8" s="6"/>
      <c r="F8" s="69" t="s">
        <v>50</v>
      </c>
      <c r="G8" s="68"/>
      <c r="H8" s="69" t="s">
        <v>49</v>
      </c>
      <c r="I8" s="77"/>
    </row>
    <row r="9" spans="1:9" x14ac:dyDescent="0.2">
      <c r="A9" s="59" t="s">
        <v>44</v>
      </c>
      <c r="C9" s="57"/>
      <c r="D9" s="64" t="s">
        <v>62</v>
      </c>
      <c r="E9" s="6"/>
      <c r="F9" s="190">
        <v>35541156</v>
      </c>
      <c r="G9" s="191"/>
      <c r="H9" s="190">
        <v>2021664513</v>
      </c>
      <c r="I9" s="192"/>
    </row>
    <row r="10" spans="1:9" x14ac:dyDescent="0.2">
      <c r="A10" s="59" t="s">
        <v>45</v>
      </c>
      <c r="C10" s="57"/>
      <c r="D10" s="62" t="s">
        <v>48</v>
      </c>
      <c r="E10" s="6"/>
      <c r="F10" s="190"/>
      <c r="G10" s="191"/>
      <c r="H10" s="190"/>
      <c r="I10" s="192"/>
    </row>
    <row r="11" spans="1:9" x14ac:dyDescent="0.2">
      <c r="A11" s="59" t="s">
        <v>46</v>
      </c>
      <c r="C11" s="57"/>
      <c r="D11" s="63"/>
      <c r="E11" s="6"/>
      <c r="F11" s="190"/>
      <c r="G11" s="191"/>
      <c r="H11" s="190"/>
      <c r="I11" s="192"/>
    </row>
    <row r="12" spans="1:9" x14ac:dyDescent="0.2">
      <c r="A12" s="60"/>
      <c r="C12" s="57"/>
      <c r="E12" s="6"/>
      <c r="G12" s="6"/>
      <c r="I12" s="58"/>
    </row>
    <row r="13" spans="1:9" ht="15" x14ac:dyDescent="0.2">
      <c r="A13" s="59" t="s">
        <v>52</v>
      </c>
      <c r="C13" s="57"/>
      <c r="D13" s="74" t="s">
        <v>48</v>
      </c>
      <c r="E13" s="6"/>
      <c r="F13" s="17" t="s">
        <v>51</v>
      </c>
      <c r="G13" s="6"/>
      <c r="H13" s="188">
        <v>44396</v>
      </c>
      <c r="I13" s="189"/>
    </row>
    <row r="14" spans="1:9" x14ac:dyDescent="0.2">
      <c r="A14" s="60"/>
      <c r="C14" s="57"/>
      <c r="E14" s="6"/>
      <c r="G14" s="6"/>
      <c r="I14" s="58"/>
    </row>
    <row r="15" spans="1:9" ht="13.5" thickBot="1" x14ac:dyDescent="0.25">
      <c r="A15" s="60"/>
      <c r="C15" s="57"/>
      <c r="E15" s="6"/>
      <c r="G15" s="6"/>
      <c r="I15" s="58"/>
    </row>
    <row r="16" spans="1:9" s="7" customFormat="1" ht="16.5" customHeight="1" thickBot="1" x14ac:dyDescent="0.25">
      <c r="A16" s="157" t="s">
        <v>56</v>
      </c>
      <c r="B16" s="158"/>
      <c r="C16" s="159"/>
      <c r="D16" s="160"/>
      <c r="E16" s="161" t="s">
        <v>7</v>
      </c>
      <c r="F16" s="158"/>
      <c r="G16" s="158"/>
      <c r="H16" s="162"/>
      <c r="I16" s="163" t="s">
        <v>6</v>
      </c>
    </row>
    <row r="17" spans="1:87" s="8" customFormat="1" ht="16.5" customHeight="1" x14ac:dyDescent="0.2">
      <c r="A17" s="186" t="s">
        <v>37</v>
      </c>
      <c r="B17" s="184" t="s">
        <v>36</v>
      </c>
      <c r="C17" s="184" t="s">
        <v>35</v>
      </c>
      <c r="D17" s="184" t="s">
        <v>0</v>
      </c>
      <c r="E17" s="164" t="s">
        <v>3</v>
      </c>
      <c r="F17" s="165"/>
      <c r="G17" s="164" t="s">
        <v>4</v>
      </c>
      <c r="H17" s="165"/>
      <c r="I17" s="166" t="s">
        <v>1</v>
      </c>
    </row>
    <row r="18" spans="1:87" s="8" customFormat="1" ht="16.5" customHeight="1" x14ac:dyDescent="0.2">
      <c r="A18" s="187"/>
      <c r="B18" s="185"/>
      <c r="C18" s="185"/>
      <c r="D18" s="185"/>
      <c r="E18" s="167" t="s">
        <v>2</v>
      </c>
      <c r="F18" s="165" t="s">
        <v>1</v>
      </c>
      <c r="G18" s="168" t="s">
        <v>2</v>
      </c>
      <c r="H18" s="169" t="s">
        <v>1</v>
      </c>
      <c r="I18" s="170" t="s">
        <v>5</v>
      </c>
    </row>
    <row r="19" spans="1:87" s="9" customFormat="1" ht="16.5" customHeight="1" x14ac:dyDescent="0.2">
      <c r="A19" s="174">
        <v>2</v>
      </c>
      <c r="B19" s="53"/>
      <c r="C19" s="54"/>
      <c r="D19" s="55" t="s">
        <v>63</v>
      </c>
      <c r="E19" s="56"/>
      <c r="F19" s="56">
        <f>'Pavilón B'!I114</f>
        <v>0</v>
      </c>
      <c r="G19" s="56"/>
      <c r="H19" s="56">
        <f>'Pavilón B'!I115</f>
        <v>0</v>
      </c>
      <c r="I19" s="135">
        <f>SUM(F19:H19)</f>
        <v>0</v>
      </c>
    </row>
    <row r="20" spans="1:87" s="9" customFormat="1" ht="16.5" customHeight="1" x14ac:dyDescent="0.2">
      <c r="A20" s="174"/>
      <c r="B20" s="53"/>
      <c r="C20" s="54"/>
      <c r="D20" s="55" t="s">
        <v>34</v>
      </c>
      <c r="E20" s="56"/>
      <c r="F20" s="56"/>
      <c r="G20" s="56"/>
      <c r="H20" s="56">
        <v>0</v>
      </c>
      <c r="I20" s="135">
        <v>0</v>
      </c>
    </row>
    <row r="21" spans="1:87" s="9" customFormat="1" ht="16.5" customHeight="1" x14ac:dyDescent="0.2">
      <c r="A21" s="175">
        <v>5</v>
      </c>
      <c r="B21" s="37"/>
      <c r="C21" s="38"/>
      <c r="D21" s="39" t="s">
        <v>11</v>
      </c>
      <c r="E21" s="133"/>
      <c r="F21" s="134"/>
      <c r="G21" s="40"/>
      <c r="H21" s="134">
        <v>0</v>
      </c>
      <c r="I21" s="136">
        <f>SUM(F21:H21)</f>
        <v>0</v>
      </c>
    </row>
    <row r="22" spans="1:87" s="10" customFormat="1" ht="16.5" customHeight="1" x14ac:dyDescent="0.2">
      <c r="A22" s="175">
        <v>6</v>
      </c>
      <c r="B22" s="37"/>
      <c r="C22" s="38"/>
      <c r="D22" s="39"/>
      <c r="E22" s="40"/>
      <c r="F22" s="41"/>
      <c r="G22" s="40"/>
      <c r="H22" s="41"/>
      <c r="I22" s="136"/>
    </row>
    <row r="23" spans="1:87" s="10" customFormat="1" ht="16.5" customHeight="1" x14ac:dyDescent="0.2">
      <c r="A23" s="175">
        <v>7</v>
      </c>
      <c r="B23" s="37"/>
      <c r="C23" s="38"/>
      <c r="D23" s="42" t="s">
        <v>8</v>
      </c>
      <c r="E23" s="43"/>
      <c r="F23" s="44"/>
      <c r="G23" s="43"/>
      <c r="H23" s="44"/>
      <c r="I23" s="137">
        <f>SUM(I19:I21)</f>
        <v>0</v>
      </c>
    </row>
    <row r="24" spans="1:87" s="15" customFormat="1" ht="15.75" x14ac:dyDescent="0.2">
      <c r="A24" s="176">
        <v>8</v>
      </c>
      <c r="B24" s="45"/>
      <c r="C24" s="46"/>
      <c r="D24" s="47" t="s">
        <v>9</v>
      </c>
      <c r="E24" s="48"/>
      <c r="F24" s="48"/>
      <c r="G24" s="48"/>
      <c r="H24" s="48"/>
      <c r="I24" s="138">
        <f>I23*20%</f>
        <v>0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</row>
    <row r="25" spans="1:87" s="11" customFormat="1" ht="16.5" thickBot="1" x14ac:dyDescent="0.25">
      <c r="A25" s="174">
        <v>9</v>
      </c>
      <c r="B25" s="49"/>
      <c r="C25" s="50"/>
      <c r="D25" s="51" t="s">
        <v>10</v>
      </c>
      <c r="E25" s="52"/>
      <c r="F25" s="52"/>
      <c r="G25" s="52"/>
      <c r="H25" s="52"/>
      <c r="I25" s="139">
        <f>SUM(I23:I24)</f>
        <v>0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87" s="13" customFormat="1" ht="17.25" thickTop="1" thickBot="1" x14ac:dyDescent="0.25">
      <c r="A26" s="177">
        <v>10</v>
      </c>
      <c r="B26" s="78"/>
      <c r="C26" s="79"/>
      <c r="D26" s="80"/>
      <c r="E26" s="81"/>
      <c r="F26" s="82"/>
      <c r="G26" s="81"/>
      <c r="H26" s="82"/>
      <c r="I26" s="83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</row>
  </sheetData>
  <mergeCells count="12">
    <mergeCell ref="A1:I2"/>
    <mergeCell ref="D17:D18"/>
    <mergeCell ref="B17:B18"/>
    <mergeCell ref="C17:C18"/>
    <mergeCell ref="A17:A18"/>
    <mergeCell ref="H13:I13"/>
    <mergeCell ref="F9:G9"/>
    <mergeCell ref="F10:G10"/>
    <mergeCell ref="F11:G11"/>
    <mergeCell ref="H9:I9"/>
    <mergeCell ref="H10:I10"/>
    <mergeCell ref="H11:I11"/>
  </mergeCells>
  <phoneticPr fontId="0" type="noConversion"/>
  <pageMargins left="0.19685039370078741" right="0.19685039370078741" top="0.56736111111111109" bottom="0.35433070866141736" header="0.15748031496062992" footer="0.19685039370078741"/>
  <pageSetup paperSize="9" scale="95" orientation="landscape" r:id="rId1"/>
  <headerFooter alignWithMargins="0">
    <oddHeader>&amp;LPrehľad rozpočtových nákladov na Opravu ELI ZŠ.&amp;C&amp;"Times New Roman CE,Normálne"                                      &amp;R  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22"/>
  <sheetViews>
    <sheetView view="pageLayout" zoomScale="75" zoomScaleNormal="100" zoomScaleSheetLayoutView="85" zoomScalePageLayoutView="75" workbookViewId="0">
      <selection activeCell="F117" sqref="F117"/>
    </sheetView>
  </sheetViews>
  <sheetFormatPr defaultColWidth="9.140625" defaultRowHeight="12.75" x14ac:dyDescent="0.2"/>
  <cols>
    <col min="1" max="1" width="4.85546875" style="2" customWidth="1"/>
    <col min="2" max="2" width="4.85546875" style="3" customWidth="1"/>
    <col min="3" max="3" width="4.85546875" style="2" customWidth="1"/>
    <col min="4" max="4" width="83.28515625" style="4" customWidth="1"/>
    <col min="5" max="5" width="8.42578125" style="16" customWidth="1"/>
    <col min="6" max="6" width="10.7109375" style="17" customWidth="1"/>
    <col min="7" max="7" width="8.28515625" style="16" customWidth="1"/>
    <col min="8" max="8" width="11.28515625" style="17" customWidth="1"/>
    <col min="9" max="9" width="11.42578125" style="16" customWidth="1"/>
    <col min="10" max="10" width="10.85546875" style="1" customWidth="1"/>
    <col min="11" max="11" width="9.85546875" style="1" customWidth="1"/>
    <col min="12" max="16384" width="9.140625" style="1"/>
  </cols>
  <sheetData>
    <row r="1" spans="1:89" s="7" customFormat="1" ht="16.5" customHeight="1" thickBot="1" x14ac:dyDescent="0.3">
      <c r="A1" s="193" t="s">
        <v>58</v>
      </c>
      <c r="B1" s="194"/>
      <c r="C1" s="195"/>
      <c r="D1" s="34"/>
      <c r="E1" s="196" t="s">
        <v>7</v>
      </c>
      <c r="F1" s="197"/>
      <c r="G1" s="198"/>
      <c r="H1" s="199" t="s">
        <v>6</v>
      </c>
      <c r="I1" s="200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</row>
    <row r="2" spans="1:89" s="8" customFormat="1" ht="16.5" customHeight="1" x14ac:dyDescent="0.2">
      <c r="A2" s="201" t="s">
        <v>37</v>
      </c>
      <c r="B2" s="203" t="s">
        <v>36</v>
      </c>
      <c r="C2" s="203" t="s">
        <v>35</v>
      </c>
      <c r="D2" s="205" t="s">
        <v>0</v>
      </c>
      <c r="E2" s="207" t="s">
        <v>3</v>
      </c>
      <c r="F2" s="208"/>
      <c r="G2" s="207" t="s">
        <v>4</v>
      </c>
      <c r="H2" s="208"/>
      <c r="I2" s="84" t="s">
        <v>1</v>
      </c>
    </row>
    <row r="3" spans="1:89" s="8" customFormat="1" ht="16.5" customHeight="1" thickBot="1" x14ac:dyDescent="0.25">
      <c r="A3" s="202"/>
      <c r="B3" s="204"/>
      <c r="C3" s="204"/>
      <c r="D3" s="206"/>
      <c r="E3" s="148" t="s">
        <v>2</v>
      </c>
      <c r="F3" s="149" t="s">
        <v>1</v>
      </c>
      <c r="G3" s="148" t="s">
        <v>2</v>
      </c>
      <c r="H3" s="150" t="s">
        <v>1</v>
      </c>
      <c r="I3" s="151" t="s">
        <v>5</v>
      </c>
    </row>
    <row r="4" spans="1:89" s="8" customFormat="1" ht="16.5" customHeight="1" x14ac:dyDescent="0.2">
      <c r="A4" s="85">
        <v>1</v>
      </c>
      <c r="B4" s="33"/>
      <c r="C4" s="32"/>
      <c r="D4" s="86" t="s">
        <v>33</v>
      </c>
      <c r="E4" s="87"/>
      <c r="F4" s="88"/>
      <c r="G4" s="87"/>
      <c r="H4" s="88"/>
      <c r="I4" s="89"/>
    </row>
    <row r="5" spans="1:89" s="8" customFormat="1" ht="16.5" customHeight="1" x14ac:dyDescent="0.2">
      <c r="A5" s="90">
        <v>2</v>
      </c>
      <c r="B5" s="36"/>
      <c r="C5" s="73"/>
      <c r="D5" s="91" t="s">
        <v>102</v>
      </c>
      <c r="E5" s="92"/>
      <c r="F5" s="93"/>
      <c r="G5" s="92"/>
      <c r="H5" s="93"/>
      <c r="I5" s="94"/>
    </row>
    <row r="6" spans="1:89" s="8" customFormat="1" ht="16.5" customHeight="1" x14ac:dyDescent="0.2">
      <c r="A6" s="90">
        <v>3</v>
      </c>
      <c r="B6" s="36"/>
      <c r="C6" s="73"/>
      <c r="D6" s="95" t="s">
        <v>64</v>
      </c>
      <c r="E6" s="92"/>
      <c r="F6" s="93"/>
      <c r="G6" s="92"/>
      <c r="H6" s="93"/>
      <c r="I6" s="94"/>
    </row>
    <row r="7" spans="1:89" s="8" customFormat="1" ht="16.5" customHeight="1" x14ac:dyDescent="0.2">
      <c r="A7" s="90">
        <v>4</v>
      </c>
      <c r="B7" s="36"/>
      <c r="C7" s="73"/>
      <c r="D7" s="95" t="s">
        <v>32</v>
      </c>
      <c r="E7" s="92"/>
      <c r="F7" s="93"/>
      <c r="G7" s="92"/>
      <c r="H7" s="93"/>
      <c r="I7" s="94"/>
    </row>
    <row r="8" spans="1:89" s="8" customFormat="1" ht="16.5" customHeight="1" x14ac:dyDescent="0.2">
      <c r="A8" s="90">
        <v>5</v>
      </c>
      <c r="B8" s="36"/>
      <c r="C8" s="73"/>
      <c r="D8" s="95" t="s">
        <v>31</v>
      </c>
      <c r="E8" s="92"/>
      <c r="F8" s="93"/>
      <c r="G8" s="92"/>
      <c r="H8" s="93"/>
      <c r="I8" s="94"/>
    </row>
    <row r="9" spans="1:89" s="8" customFormat="1" ht="16.5" customHeight="1" x14ac:dyDescent="0.2">
      <c r="A9" s="90">
        <v>6</v>
      </c>
      <c r="B9" s="36"/>
      <c r="C9" s="73"/>
      <c r="D9" s="95" t="s">
        <v>30</v>
      </c>
      <c r="E9" s="92"/>
      <c r="F9" s="93"/>
      <c r="G9" s="92"/>
      <c r="H9" s="93"/>
      <c r="I9" s="94"/>
    </row>
    <row r="10" spans="1:89" s="8" customFormat="1" ht="16.5" customHeight="1" x14ac:dyDescent="0.2">
      <c r="A10" s="90">
        <v>7</v>
      </c>
      <c r="B10" s="36"/>
      <c r="C10" s="73"/>
      <c r="D10" s="95" t="s">
        <v>67</v>
      </c>
      <c r="E10" s="92"/>
      <c r="F10" s="93"/>
      <c r="G10" s="92"/>
      <c r="H10" s="93"/>
      <c r="I10" s="94"/>
    </row>
    <row r="11" spans="1:89" s="10" customFormat="1" ht="16.5" customHeight="1" x14ac:dyDescent="0.2">
      <c r="A11" s="90">
        <v>8</v>
      </c>
      <c r="B11" s="106"/>
      <c r="C11" s="107"/>
      <c r="D11" s="109" t="s">
        <v>29</v>
      </c>
      <c r="E11" s="99"/>
      <c r="F11" s="99"/>
      <c r="G11" s="99"/>
      <c r="H11" s="99"/>
      <c r="I11" s="14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</row>
    <row r="12" spans="1:89" s="10" customFormat="1" ht="16.5" customHeight="1" x14ac:dyDescent="0.2">
      <c r="A12" s="90">
        <v>9</v>
      </c>
      <c r="B12" s="110">
        <v>1</v>
      </c>
      <c r="C12" s="97" t="s">
        <v>22</v>
      </c>
      <c r="D12" s="98" t="s">
        <v>69</v>
      </c>
      <c r="E12" s="99"/>
      <c r="F12" s="99"/>
      <c r="G12" s="99"/>
      <c r="H12" s="99"/>
      <c r="I12" s="140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</row>
    <row r="13" spans="1:89" s="10" customFormat="1" ht="16.5" customHeight="1" x14ac:dyDescent="0.2">
      <c r="A13" s="90">
        <v>10</v>
      </c>
      <c r="B13" s="110">
        <v>1</v>
      </c>
      <c r="C13" s="97" t="s">
        <v>22</v>
      </c>
      <c r="D13" s="98" t="s">
        <v>101</v>
      </c>
      <c r="E13" s="99"/>
      <c r="F13" s="99"/>
      <c r="G13" s="99"/>
      <c r="H13" s="99"/>
      <c r="I13" s="140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</row>
    <row r="14" spans="1:89" s="10" customFormat="1" ht="16.5" customHeight="1" x14ac:dyDescent="0.2">
      <c r="A14" s="90">
        <v>11</v>
      </c>
      <c r="B14" s="110">
        <v>2</v>
      </c>
      <c r="C14" s="97" t="s">
        <v>22</v>
      </c>
      <c r="D14" s="98" t="s">
        <v>65</v>
      </c>
      <c r="E14" s="99"/>
      <c r="F14" s="99"/>
      <c r="G14" s="99"/>
      <c r="H14" s="99"/>
      <c r="I14" s="140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</row>
    <row r="15" spans="1:89" s="10" customFormat="1" ht="16.5" customHeight="1" x14ac:dyDescent="0.2">
      <c r="A15" s="90">
        <v>12</v>
      </c>
      <c r="B15" s="110">
        <v>1</v>
      </c>
      <c r="C15" s="97" t="s">
        <v>22</v>
      </c>
      <c r="D15" s="98" t="s">
        <v>66</v>
      </c>
      <c r="E15" s="99"/>
      <c r="F15" s="99"/>
      <c r="G15" s="99"/>
      <c r="H15" s="99"/>
      <c r="I15" s="140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</row>
    <row r="16" spans="1:89" s="10" customFormat="1" ht="16.5" customHeight="1" x14ac:dyDescent="0.2">
      <c r="A16" s="90">
        <v>13</v>
      </c>
      <c r="B16" s="110">
        <v>1</v>
      </c>
      <c r="C16" s="97" t="s">
        <v>22</v>
      </c>
      <c r="D16" s="98" t="s">
        <v>68</v>
      </c>
      <c r="E16" s="99"/>
      <c r="F16" s="99"/>
      <c r="G16" s="99"/>
      <c r="H16" s="99"/>
      <c r="I16" s="140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</row>
    <row r="17" spans="1:89" s="10" customFormat="1" ht="16.5" customHeight="1" x14ac:dyDescent="0.2">
      <c r="A17" s="90">
        <v>14</v>
      </c>
      <c r="B17" s="171">
        <v>1</v>
      </c>
      <c r="C17" s="172" t="s">
        <v>22</v>
      </c>
      <c r="D17" s="98" t="s">
        <v>112</v>
      </c>
      <c r="E17" s="92"/>
      <c r="F17" s="92"/>
      <c r="G17" s="92"/>
      <c r="H17" s="92"/>
      <c r="I17" s="173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</row>
    <row r="18" spans="1:89" s="10" customFormat="1" ht="16.5" customHeight="1" x14ac:dyDescent="0.2">
      <c r="A18" s="90">
        <v>15</v>
      </c>
      <c r="B18" s="36"/>
      <c r="C18" s="73"/>
      <c r="D18" s="91" t="s">
        <v>103</v>
      </c>
      <c r="E18" s="92"/>
      <c r="F18" s="93"/>
      <c r="G18" s="92"/>
      <c r="H18" s="93"/>
      <c r="I18" s="94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</row>
    <row r="19" spans="1:89" s="10" customFormat="1" ht="16.5" customHeight="1" x14ac:dyDescent="0.2">
      <c r="A19" s="90">
        <v>16</v>
      </c>
      <c r="B19" s="96">
        <v>1</v>
      </c>
      <c r="C19" s="97" t="s">
        <v>22</v>
      </c>
      <c r="D19" s="98" t="s">
        <v>70</v>
      </c>
      <c r="E19" s="99"/>
      <c r="F19" s="99"/>
      <c r="G19" s="99"/>
      <c r="H19" s="99"/>
      <c r="I19" s="140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</row>
    <row r="20" spans="1:89" s="10" customFormat="1" ht="16.5" customHeight="1" x14ac:dyDescent="0.2">
      <c r="A20" s="90">
        <v>17</v>
      </c>
      <c r="B20" s="106"/>
      <c r="C20" s="107"/>
      <c r="D20" s="109" t="s">
        <v>29</v>
      </c>
      <c r="E20" s="99"/>
      <c r="F20" s="99"/>
      <c r="G20" s="99"/>
      <c r="H20" s="99"/>
      <c r="I20" s="140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</row>
    <row r="21" spans="1:89" s="10" customFormat="1" ht="16.5" customHeight="1" x14ac:dyDescent="0.2">
      <c r="A21" s="90">
        <v>18</v>
      </c>
      <c r="B21" s="110">
        <v>1</v>
      </c>
      <c r="C21" s="97" t="s">
        <v>22</v>
      </c>
      <c r="D21" s="98" t="s">
        <v>55</v>
      </c>
      <c r="E21" s="99"/>
      <c r="F21" s="99"/>
      <c r="G21" s="99"/>
      <c r="H21" s="99"/>
      <c r="I21" s="140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</row>
    <row r="22" spans="1:89" s="10" customFormat="1" ht="16.5" customHeight="1" x14ac:dyDescent="0.2">
      <c r="A22" s="90">
        <v>19</v>
      </c>
      <c r="B22" s="110">
        <v>8</v>
      </c>
      <c r="C22" s="97" t="s">
        <v>22</v>
      </c>
      <c r="D22" s="98" t="s">
        <v>54</v>
      </c>
      <c r="E22" s="99"/>
      <c r="F22" s="99"/>
      <c r="G22" s="99"/>
      <c r="H22" s="99"/>
      <c r="I22" s="140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</row>
    <row r="23" spans="1:89" s="10" customFormat="1" ht="16.5" customHeight="1" x14ac:dyDescent="0.2">
      <c r="A23" s="90">
        <v>20</v>
      </c>
      <c r="B23" s="110">
        <v>6</v>
      </c>
      <c r="C23" s="97" t="s">
        <v>22</v>
      </c>
      <c r="D23" s="98" t="s">
        <v>53</v>
      </c>
      <c r="E23" s="99"/>
      <c r="F23" s="99"/>
      <c r="G23" s="99"/>
      <c r="H23" s="99"/>
      <c r="I23" s="140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</row>
    <row r="24" spans="1:89" s="10" customFormat="1" ht="16.5" customHeight="1" x14ac:dyDescent="0.2">
      <c r="A24" s="90">
        <v>21</v>
      </c>
      <c r="B24" s="110">
        <v>2</v>
      </c>
      <c r="C24" s="97" t="s">
        <v>22</v>
      </c>
      <c r="D24" s="98" t="s">
        <v>66</v>
      </c>
      <c r="E24" s="99"/>
      <c r="F24" s="99"/>
      <c r="G24" s="99"/>
      <c r="H24" s="99"/>
      <c r="I24" s="140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</row>
    <row r="25" spans="1:89" s="10" customFormat="1" ht="16.5" customHeight="1" x14ac:dyDescent="0.2">
      <c r="A25" s="90">
        <v>22</v>
      </c>
      <c r="B25" s="110">
        <v>2</v>
      </c>
      <c r="C25" s="97" t="s">
        <v>22</v>
      </c>
      <c r="D25" s="98" t="s">
        <v>116</v>
      </c>
      <c r="E25" s="99"/>
      <c r="F25" s="99"/>
      <c r="G25" s="99"/>
      <c r="H25" s="99"/>
      <c r="I25" s="140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</row>
    <row r="26" spans="1:89" s="10" customFormat="1" ht="16.5" customHeight="1" x14ac:dyDescent="0.2">
      <c r="A26" s="90">
        <v>23</v>
      </c>
      <c r="B26" s="110">
        <v>1</v>
      </c>
      <c r="C26" s="97" t="s">
        <v>22</v>
      </c>
      <c r="D26" s="98" t="s">
        <v>68</v>
      </c>
      <c r="E26" s="99"/>
      <c r="F26" s="99"/>
      <c r="G26" s="99"/>
      <c r="H26" s="99"/>
      <c r="I26" s="140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</row>
    <row r="27" spans="1:89" s="10" customFormat="1" ht="16.5" customHeight="1" x14ac:dyDescent="0.2">
      <c r="A27" s="90">
        <v>24</v>
      </c>
      <c r="B27" s="36"/>
      <c r="C27" s="73"/>
      <c r="D27" s="91" t="s">
        <v>104</v>
      </c>
      <c r="E27" s="92"/>
      <c r="F27" s="93"/>
      <c r="G27" s="92"/>
      <c r="H27" s="93"/>
      <c r="I27" s="94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</row>
    <row r="28" spans="1:89" s="10" customFormat="1" ht="16.5" customHeight="1" x14ac:dyDescent="0.2">
      <c r="A28" s="90">
        <v>25</v>
      </c>
      <c r="B28" s="96">
        <v>1</v>
      </c>
      <c r="C28" s="97" t="s">
        <v>22</v>
      </c>
      <c r="D28" s="98" t="s">
        <v>70</v>
      </c>
      <c r="E28" s="99"/>
      <c r="F28" s="99"/>
      <c r="G28" s="99"/>
      <c r="H28" s="99"/>
      <c r="I28" s="140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</row>
    <row r="29" spans="1:89" s="10" customFormat="1" ht="16.5" customHeight="1" x14ac:dyDescent="0.2">
      <c r="A29" s="90">
        <v>26</v>
      </c>
      <c r="B29" s="106"/>
      <c r="C29" s="107"/>
      <c r="D29" s="109" t="s">
        <v>29</v>
      </c>
      <c r="E29" s="99"/>
      <c r="F29" s="99"/>
      <c r="G29" s="99"/>
      <c r="H29" s="99"/>
      <c r="I29" s="140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</row>
    <row r="30" spans="1:89" s="10" customFormat="1" ht="16.5" customHeight="1" x14ac:dyDescent="0.2">
      <c r="A30" s="90">
        <v>27</v>
      </c>
      <c r="B30" s="110">
        <v>1</v>
      </c>
      <c r="C30" s="97" t="s">
        <v>22</v>
      </c>
      <c r="D30" s="98" t="s">
        <v>55</v>
      </c>
      <c r="E30" s="99"/>
      <c r="F30" s="99"/>
      <c r="G30" s="99"/>
      <c r="H30" s="99"/>
      <c r="I30" s="140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</row>
    <row r="31" spans="1:89" s="10" customFormat="1" ht="16.5" customHeight="1" x14ac:dyDescent="0.2">
      <c r="A31" s="90">
        <v>28</v>
      </c>
      <c r="B31" s="110">
        <v>8</v>
      </c>
      <c r="C31" s="97" t="s">
        <v>22</v>
      </c>
      <c r="D31" s="98" t="s">
        <v>54</v>
      </c>
      <c r="E31" s="99"/>
      <c r="F31" s="99"/>
      <c r="G31" s="99"/>
      <c r="H31" s="99"/>
      <c r="I31" s="140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</row>
    <row r="32" spans="1:89" s="10" customFormat="1" ht="16.5" customHeight="1" x14ac:dyDescent="0.2">
      <c r="A32" s="90">
        <v>29</v>
      </c>
      <c r="B32" s="110">
        <v>4</v>
      </c>
      <c r="C32" s="97" t="s">
        <v>22</v>
      </c>
      <c r="D32" s="98" t="s">
        <v>53</v>
      </c>
      <c r="E32" s="99"/>
      <c r="F32" s="99"/>
      <c r="G32" s="99"/>
      <c r="H32" s="99"/>
      <c r="I32" s="140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</row>
    <row r="33" spans="1:89" s="10" customFormat="1" ht="16.5" customHeight="1" x14ac:dyDescent="0.2">
      <c r="A33" s="90">
        <v>30</v>
      </c>
      <c r="B33" s="110">
        <v>2</v>
      </c>
      <c r="C33" s="97" t="s">
        <v>22</v>
      </c>
      <c r="D33" s="98" t="s">
        <v>66</v>
      </c>
      <c r="E33" s="99"/>
      <c r="F33" s="99"/>
      <c r="G33" s="99"/>
      <c r="H33" s="99"/>
      <c r="I33" s="140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</row>
    <row r="34" spans="1:89" s="10" customFormat="1" ht="16.5" customHeight="1" x14ac:dyDescent="0.2">
      <c r="A34" s="90">
        <v>31</v>
      </c>
      <c r="B34" s="110">
        <v>2</v>
      </c>
      <c r="C34" s="97" t="s">
        <v>22</v>
      </c>
      <c r="D34" s="98" t="s">
        <v>116</v>
      </c>
      <c r="E34" s="99"/>
      <c r="F34" s="99"/>
      <c r="G34" s="99"/>
      <c r="H34" s="99"/>
      <c r="I34" s="140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</row>
    <row r="35" spans="1:89" s="10" customFormat="1" ht="16.5" customHeight="1" x14ac:dyDescent="0.2">
      <c r="A35" s="90">
        <v>32</v>
      </c>
      <c r="B35" s="110">
        <v>1</v>
      </c>
      <c r="C35" s="97" t="s">
        <v>22</v>
      </c>
      <c r="D35" s="98" t="s">
        <v>68</v>
      </c>
      <c r="E35" s="99"/>
      <c r="F35" s="99"/>
      <c r="G35" s="99"/>
      <c r="H35" s="99"/>
      <c r="I35" s="140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</row>
    <row r="36" spans="1:89" s="10" customFormat="1" ht="16.5" customHeight="1" x14ac:dyDescent="0.2">
      <c r="A36" s="90">
        <v>33</v>
      </c>
      <c r="B36" s="36"/>
      <c r="C36" s="73"/>
      <c r="D36" s="91" t="s">
        <v>105</v>
      </c>
      <c r="E36" s="92"/>
      <c r="F36" s="93"/>
      <c r="G36" s="92"/>
      <c r="H36" s="93"/>
      <c r="I36" s="94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</row>
    <row r="37" spans="1:89" s="10" customFormat="1" ht="16.5" customHeight="1" x14ac:dyDescent="0.2">
      <c r="A37" s="90">
        <v>34</v>
      </c>
      <c r="B37" s="96">
        <v>1</v>
      </c>
      <c r="C37" s="97" t="s">
        <v>22</v>
      </c>
      <c r="D37" s="98" t="s">
        <v>71</v>
      </c>
      <c r="E37" s="99"/>
      <c r="F37" s="99"/>
      <c r="G37" s="99"/>
      <c r="H37" s="99"/>
      <c r="I37" s="140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</row>
    <row r="38" spans="1:89" s="10" customFormat="1" ht="16.5" customHeight="1" x14ac:dyDescent="0.2">
      <c r="A38" s="90">
        <v>35</v>
      </c>
      <c r="B38" s="106"/>
      <c r="C38" s="107"/>
      <c r="D38" s="109" t="s">
        <v>29</v>
      </c>
      <c r="E38" s="99"/>
      <c r="F38" s="99"/>
      <c r="G38" s="99"/>
      <c r="H38" s="99"/>
      <c r="I38" s="140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</row>
    <row r="39" spans="1:89" s="10" customFormat="1" ht="16.5" customHeight="1" x14ac:dyDescent="0.2">
      <c r="A39" s="90">
        <v>36</v>
      </c>
      <c r="B39" s="110">
        <v>1</v>
      </c>
      <c r="C39" s="97" t="s">
        <v>22</v>
      </c>
      <c r="D39" s="98" t="s">
        <v>72</v>
      </c>
      <c r="E39" s="99"/>
      <c r="F39" s="99"/>
      <c r="G39" s="99"/>
      <c r="H39" s="99"/>
      <c r="I39" s="140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</row>
    <row r="40" spans="1:89" s="10" customFormat="1" ht="16.5" customHeight="1" x14ac:dyDescent="0.2">
      <c r="A40" s="90">
        <v>37</v>
      </c>
      <c r="B40" s="110">
        <v>7</v>
      </c>
      <c r="C40" s="97" t="s">
        <v>22</v>
      </c>
      <c r="D40" s="98" t="s">
        <v>54</v>
      </c>
      <c r="E40" s="99"/>
      <c r="F40" s="99"/>
      <c r="G40" s="99"/>
      <c r="H40" s="99"/>
      <c r="I40" s="140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</row>
    <row r="41" spans="1:89" s="10" customFormat="1" ht="16.5" customHeight="1" x14ac:dyDescent="0.2">
      <c r="A41" s="90">
        <v>38</v>
      </c>
      <c r="B41" s="110">
        <v>3</v>
      </c>
      <c r="C41" s="97" t="s">
        <v>22</v>
      </c>
      <c r="D41" s="98" t="s">
        <v>53</v>
      </c>
      <c r="E41" s="99"/>
      <c r="F41" s="99"/>
      <c r="G41" s="99"/>
      <c r="H41" s="99"/>
      <c r="I41" s="140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</row>
    <row r="42" spans="1:89" s="10" customFormat="1" ht="16.5" customHeight="1" x14ac:dyDescent="0.2">
      <c r="A42" s="90">
        <v>39</v>
      </c>
      <c r="B42" s="110">
        <v>1</v>
      </c>
      <c r="C42" s="97" t="s">
        <v>22</v>
      </c>
      <c r="D42" s="98" t="s">
        <v>66</v>
      </c>
      <c r="E42" s="99"/>
      <c r="F42" s="99"/>
      <c r="G42" s="99"/>
      <c r="H42" s="99"/>
      <c r="I42" s="140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</row>
    <row r="43" spans="1:89" s="10" customFormat="1" ht="16.5" customHeight="1" x14ac:dyDescent="0.2">
      <c r="A43" s="90">
        <v>40</v>
      </c>
      <c r="B43" s="110">
        <v>1</v>
      </c>
      <c r="C43" s="97" t="s">
        <v>22</v>
      </c>
      <c r="D43" s="98" t="s">
        <v>68</v>
      </c>
      <c r="E43" s="99"/>
      <c r="F43" s="99"/>
      <c r="G43" s="99"/>
      <c r="H43" s="99"/>
      <c r="I43" s="140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</row>
    <row r="44" spans="1:89" s="10" customFormat="1" ht="16.5" customHeight="1" x14ac:dyDescent="0.2">
      <c r="A44" s="90">
        <v>41</v>
      </c>
      <c r="B44" s="36"/>
      <c r="C44" s="73"/>
      <c r="D44" s="91" t="s">
        <v>106</v>
      </c>
      <c r="E44" s="92"/>
      <c r="F44" s="93"/>
      <c r="G44" s="92"/>
      <c r="H44" s="93"/>
      <c r="I44" s="94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</row>
    <row r="45" spans="1:89" s="10" customFormat="1" ht="16.5" customHeight="1" x14ac:dyDescent="0.2">
      <c r="A45" s="90">
        <v>42</v>
      </c>
      <c r="B45" s="96">
        <v>1</v>
      </c>
      <c r="C45" s="97" t="s">
        <v>22</v>
      </c>
      <c r="D45" s="98" t="s">
        <v>71</v>
      </c>
      <c r="E45" s="99"/>
      <c r="F45" s="99"/>
      <c r="G45" s="99"/>
      <c r="H45" s="99"/>
      <c r="I45" s="140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</row>
    <row r="46" spans="1:89" s="10" customFormat="1" ht="16.5" customHeight="1" x14ac:dyDescent="0.2">
      <c r="A46" s="90">
        <v>43</v>
      </c>
      <c r="B46" s="106"/>
      <c r="C46" s="107"/>
      <c r="D46" s="109" t="s">
        <v>29</v>
      </c>
      <c r="E46" s="99"/>
      <c r="F46" s="99"/>
      <c r="G46" s="99"/>
      <c r="H46" s="99"/>
      <c r="I46" s="140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</row>
    <row r="47" spans="1:89" s="10" customFormat="1" ht="16.5" customHeight="1" x14ac:dyDescent="0.2">
      <c r="A47" s="90">
        <v>44</v>
      </c>
      <c r="B47" s="110">
        <v>1</v>
      </c>
      <c r="C47" s="97" t="s">
        <v>22</v>
      </c>
      <c r="D47" s="98" t="s">
        <v>72</v>
      </c>
      <c r="E47" s="99"/>
      <c r="F47" s="99"/>
      <c r="G47" s="99"/>
      <c r="H47" s="99"/>
      <c r="I47" s="140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</row>
    <row r="48" spans="1:89" s="10" customFormat="1" ht="16.5" customHeight="1" x14ac:dyDescent="0.2">
      <c r="A48" s="90">
        <v>45</v>
      </c>
      <c r="B48" s="110">
        <v>6</v>
      </c>
      <c r="C48" s="97" t="s">
        <v>22</v>
      </c>
      <c r="D48" s="98" t="s">
        <v>54</v>
      </c>
      <c r="E48" s="99"/>
      <c r="F48" s="99"/>
      <c r="G48" s="99"/>
      <c r="H48" s="99"/>
      <c r="I48" s="140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</row>
    <row r="49" spans="1:89" s="10" customFormat="1" ht="16.5" customHeight="1" x14ac:dyDescent="0.2">
      <c r="A49" s="90">
        <v>46</v>
      </c>
      <c r="B49" s="110">
        <v>3</v>
      </c>
      <c r="C49" s="97" t="s">
        <v>22</v>
      </c>
      <c r="D49" s="98" t="s">
        <v>53</v>
      </c>
      <c r="E49" s="99"/>
      <c r="F49" s="99"/>
      <c r="G49" s="99"/>
      <c r="H49" s="99"/>
      <c r="I49" s="140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</row>
    <row r="50" spans="1:89" s="10" customFormat="1" ht="16.5" customHeight="1" x14ac:dyDescent="0.2">
      <c r="A50" s="90">
        <v>47</v>
      </c>
      <c r="B50" s="110">
        <v>1</v>
      </c>
      <c r="C50" s="97" t="s">
        <v>22</v>
      </c>
      <c r="D50" s="98" t="s">
        <v>68</v>
      </c>
      <c r="E50" s="99"/>
      <c r="F50" s="99"/>
      <c r="G50" s="99"/>
      <c r="H50" s="99"/>
      <c r="I50" s="140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</row>
    <row r="51" spans="1:89" s="10" customFormat="1" ht="16.5" customHeight="1" x14ac:dyDescent="0.2">
      <c r="A51" s="90">
        <v>48</v>
      </c>
      <c r="B51" s="36"/>
      <c r="C51" s="73"/>
      <c r="D51" s="91" t="s">
        <v>107</v>
      </c>
      <c r="E51" s="92"/>
      <c r="F51" s="93"/>
      <c r="G51" s="92"/>
      <c r="H51" s="93"/>
      <c r="I51" s="94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</row>
    <row r="52" spans="1:89" s="10" customFormat="1" ht="16.5" customHeight="1" x14ac:dyDescent="0.2">
      <c r="A52" s="90">
        <v>49</v>
      </c>
      <c r="B52" s="96">
        <v>1</v>
      </c>
      <c r="C52" s="97" t="s">
        <v>22</v>
      </c>
      <c r="D52" s="98" t="s">
        <v>70</v>
      </c>
      <c r="E52" s="99"/>
      <c r="F52" s="99"/>
      <c r="G52" s="99"/>
      <c r="H52" s="99"/>
      <c r="I52" s="140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</row>
    <row r="53" spans="1:89" s="10" customFormat="1" ht="16.5" customHeight="1" x14ac:dyDescent="0.2">
      <c r="A53" s="90">
        <v>50</v>
      </c>
      <c r="B53" s="106"/>
      <c r="C53" s="107"/>
      <c r="D53" s="109" t="s">
        <v>29</v>
      </c>
      <c r="E53" s="99"/>
      <c r="F53" s="99"/>
      <c r="G53" s="99"/>
      <c r="H53" s="99"/>
      <c r="I53" s="140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</row>
    <row r="54" spans="1:89" s="10" customFormat="1" ht="16.5" customHeight="1" x14ac:dyDescent="0.2">
      <c r="A54" s="90">
        <v>51</v>
      </c>
      <c r="B54" s="110">
        <v>1</v>
      </c>
      <c r="C54" s="97" t="s">
        <v>22</v>
      </c>
      <c r="D54" s="98" t="s">
        <v>72</v>
      </c>
      <c r="E54" s="99"/>
      <c r="F54" s="99"/>
      <c r="G54" s="99"/>
      <c r="H54" s="99"/>
      <c r="I54" s="140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</row>
    <row r="55" spans="1:89" s="10" customFormat="1" ht="16.5" customHeight="1" x14ac:dyDescent="0.2">
      <c r="A55" s="90">
        <v>52</v>
      </c>
      <c r="B55" s="110">
        <v>7</v>
      </c>
      <c r="C55" s="97" t="s">
        <v>22</v>
      </c>
      <c r="D55" s="98" t="s">
        <v>54</v>
      </c>
      <c r="E55" s="99"/>
      <c r="F55" s="99"/>
      <c r="G55" s="99"/>
      <c r="H55" s="99"/>
      <c r="I55" s="140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</row>
    <row r="56" spans="1:89" s="10" customFormat="1" ht="16.5" customHeight="1" x14ac:dyDescent="0.2">
      <c r="A56" s="90">
        <v>53</v>
      </c>
      <c r="B56" s="110">
        <v>5</v>
      </c>
      <c r="C56" s="97" t="s">
        <v>22</v>
      </c>
      <c r="D56" s="98" t="s">
        <v>53</v>
      </c>
      <c r="E56" s="99"/>
      <c r="F56" s="99"/>
      <c r="G56" s="99"/>
      <c r="H56" s="99"/>
      <c r="I56" s="140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</row>
    <row r="57" spans="1:89" s="10" customFormat="1" ht="16.5" customHeight="1" x14ac:dyDescent="0.2">
      <c r="A57" s="90">
        <v>54</v>
      </c>
      <c r="B57" s="110">
        <v>3</v>
      </c>
      <c r="C57" s="97" t="s">
        <v>22</v>
      </c>
      <c r="D57" s="98" t="s">
        <v>73</v>
      </c>
      <c r="E57" s="99"/>
      <c r="F57" s="99"/>
      <c r="G57" s="99"/>
      <c r="H57" s="99"/>
      <c r="I57" s="140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</row>
    <row r="58" spans="1:89" s="10" customFormat="1" ht="16.5" customHeight="1" x14ac:dyDescent="0.2">
      <c r="A58" s="90">
        <v>55</v>
      </c>
      <c r="B58" s="110">
        <v>1</v>
      </c>
      <c r="C58" s="97" t="s">
        <v>22</v>
      </c>
      <c r="D58" s="98" t="s">
        <v>68</v>
      </c>
      <c r="E58" s="99"/>
      <c r="F58" s="99"/>
      <c r="G58" s="99"/>
      <c r="H58" s="99"/>
      <c r="I58" s="140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</row>
    <row r="59" spans="1:89" s="10" customFormat="1" ht="16.5" customHeight="1" x14ac:dyDescent="0.2">
      <c r="A59" s="90">
        <v>56</v>
      </c>
      <c r="B59" s="36"/>
      <c r="C59" s="73"/>
      <c r="D59" s="91" t="s">
        <v>108</v>
      </c>
      <c r="E59" s="92"/>
      <c r="F59" s="93"/>
      <c r="G59" s="92"/>
      <c r="H59" s="93"/>
      <c r="I59" s="94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</row>
    <row r="60" spans="1:89" s="10" customFormat="1" ht="16.5" customHeight="1" x14ac:dyDescent="0.2">
      <c r="A60" s="90">
        <v>57</v>
      </c>
      <c r="B60" s="96">
        <v>1</v>
      </c>
      <c r="C60" s="97" t="s">
        <v>22</v>
      </c>
      <c r="D60" s="98" t="s">
        <v>71</v>
      </c>
      <c r="E60" s="99"/>
      <c r="F60" s="99"/>
      <c r="G60" s="99"/>
      <c r="H60" s="99"/>
      <c r="I60" s="140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</row>
    <row r="61" spans="1:89" s="10" customFormat="1" ht="16.5" customHeight="1" x14ac:dyDescent="0.2">
      <c r="A61" s="90">
        <v>58</v>
      </c>
      <c r="B61" s="106"/>
      <c r="C61" s="107"/>
      <c r="D61" s="109" t="s">
        <v>29</v>
      </c>
      <c r="E61" s="99"/>
      <c r="F61" s="99"/>
      <c r="G61" s="99"/>
      <c r="H61" s="99"/>
      <c r="I61" s="140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</row>
    <row r="62" spans="1:89" s="10" customFormat="1" ht="16.5" customHeight="1" x14ac:dyDescent="0.2">
      <c r="A62" s="90">
        <v>59</v>
      </c>
      <c r="B62" s="110">
        <v>1</v>
      </c>
      <c r="C62" s="97" t="s">
        <v>22</v>
      </c>
      <c r="D62" s="98" t="s">
        <v>72</v>
      </c>
      <c r="E62" s="99"/>
      <c r="F62" s="99"/>
      <c r="G62" s="99"/>
      <c r="H62" s="99"/>
      <c r="I62" s="140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</row>
    <row r="63" spans="1:89" s="10" customFormat="1" ht="16.5" customHeight="1" x14ac:dyDescent="0.2">
      <c r="A63" s="90">
        <v>60</v>
      </c>
      <c r="B63" s="110">
        <v>7</v>
      </c>
      <c r="C63" s="97" t="s">
        <v>22</v>
      </c>
      <c r="D63" s="98" t="s">
        <v>54</v>
      </c>
      <c r="E63" s="99"/>
      <c r="F63" s="99"/>
      <c r="G63" s="99"/>
      <c r="H63" s="99"/>
      <c r="I63" s="140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</row>
    <row r="64" spans="1:89" s="10" customFormat="1" ht="16.5" customHeight="1" x14ac:dyDescent="0.2">
      <c r="A64" s="90">
        <v>61</v>
      </c>
      <c r="B64" s="110">
        <v>5</v>
      </c>
      <c r="C64" s="97" t="s">
        <v>22</v>
      </c>
      <c r="D64" s="98" t="s">
        <v>53</v>
      </c>
      <c r="E64" s="99"/>
      <c r="F64" s="99"/>
      <c r="G64" s="99"/>
      <c r="H64" s="99"/>
      <c r="I64" s="140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</row>
    <row r="65" spans="1:89" s="10" customFormat="1" ht="16.5" customHeight="1" x14ac:dyDescent="0.2">
      <c r="A65" s="90">
        <v>62</v>
      </c>
      <c r="B65" s="110">
        <v>1</v>
      </c>
      <c r="C65" s="97" t="s">
        <v>22</v>
      </c>
      <c r="D65" s="98" t="s">
        <v>68</v>
      </c>
      <c r="E65" s="99"/>
      <c r="F65" s="99"/>
      <c r="G65" s="99"/>
      <c r="H65" s="99"/>
      <c r="I65" s="140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</row>
    <row r="66" spans="1:89" s="10" customFormat="1" ht="16.5" customHeight="1" x14ac:dyDescent="0.2">
      <c r="A66" s="90">
        <v>63</v>
      </c>
      <c r="B66" s="36"/>
      <c r="C66" s="73"/>
      <c r="D66" s="91" t="s">
        <v>111</v>
      </c>
      <c r="E66" s="92"/>
      <c r="F66" s="93"/>
      <c r="G66" s="92"/>
      <c r="H66" s="93"/>
      <c r="I66" s="94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</row>
    <row r="67" spans="1:89" s="10" customFormat="1" ht="16.5" customHeight="1" x14ac:dyDescent="0.2">
      <c r="A67" s="90">
        <v>64</v>
      </c>
      <c r="B67" s="106"/>
      <c r="C67" s="107"/>
      <c r="D67" s="109" t="s">
        <v>29</v>
      </c>
      <c r="E67" s="99"/>
      <c r="F67" s="99"/>
      <c r="G67" s="99"/>
      <c r="H67" s="99"/>
      <c r="I67" s="140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</row>
    <row r="68" spans="1:89" s="10" customFormat="1" ht="16.5" customHeight="1" x14ac:dyDescent="0.2">
      <c r="A68" s="90">
        <v>65</v>
      </c>
      <c r="B68" s="110">
        <v>1</v>
      </c>
      <c r="C68" s="97" t="s">
        <v>22</v>
      </c>
      <c r="D68" s="98" t="s">
        <v>72</v>
      </c>
      <c r="E68" s="99"/>
      <c r="F68" s="99"/>
      <c r="G68" s="99"/>
      <c r="H68" s="99"/>
      <c r="I68" s="140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</row>
    <row r="69" spans="1:89" s="10" customFormat="1" ht="16.5" customHeight="1" x14ac:dyDescent="0.2">
      <c r="A69" s="90">
        <v>66</v>
      </c>
      <c r="B69" s="110">
        <v>5</v>
      </c>
      <c r="C69" s="97" t="s">
        <v>22</v>
      </c>
      <c r="D69" s="98" t="s">
        <v>53</v>
      </c>
      <c r="E69" s="99"/>
      <c r="F69" s="99"/>
      <c r="G69" s="99"/>
      <c r="H69" s="99"/>
      <c r="I69" s="140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</row>
    <row r="70" spans="1:89" s="10" customFormat="1" ht="16.5" customHeight="1" x14ac:dyDescent="0.2">
      <c r="A70" s="90">
        <v>67</v>
      </c>
      <c r="B70" s="110">
        <v>13</v>
      </c>
      <c r="C70" s="97" t="s">
        <v>22</v>
      </c>
      <c r="D70" s="98" t="s">
        <v>74</v>
      </c>
      <c r="E70" s="99"/>
      <c r="F70" s="99"/>
      <c r="G70" s="99"/>
      <c r="H70" s="99"/>
      <c r="I70" s="140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</row>
    <row r="71" spans="1:89" s="10" customFormat="1" ht="16.5" customHeight="1" x14ac:dyDescent="0.2">
      <c r="A71" s="90">
        <v>68</v>
      </c>
      <c r="B71" s="110">
        <v>3</v>
      </c>
      <c r="C71" s="97" t="s">
        <v>22</v>
      </c>
      <c r="D71" s="98" t="s">
        <v>116</v>
      </c>
      <c r="E71" s="99"/>
      <c r="F71" s="99"/>
      <c r="G71" s="99"/>
      <c r="H71" s="99"/>
      <c r="I71" s="140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</row>
    <row r="72" spans="1:89" s="10" customFormat="1" ht="16.5" customHeight="1" x14ac:dyDescent="0.2">
      <c r="A72" s="90">
        <v>69</v>
      </c>
      <c r="B72" s="110">
        <v>1</v>
      </c>
      <c r="C72" s="97" t="s">
        <v>22</v>
      </c>
      <c r="D72" s="98" t="s">
        <v>68</v>
      </c>
      <c r="E72" s="99"/>
      <c r="F72" s="99"/>
      <c r="G72" s="99"/>
      <c r="H72" s="99"/>
      <c r="I72" s="140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</row>
    <row r="73" spans="1:89" s="10" customFormat="1" ht="16.5" customHeight="1" x14ac:dyDescent="0.2">
      <c r="A73" s="90">
        <v>70</v>
      </c>
      <c r="B73" s="110">
        <f>VALUE('[1]R EXTRAKCIA '!A7)</f>
        <v>1</v>
      </c>
      <c r="C73" s="97" t="s">
        <v>22</v>
      </c>
      <c r="D73" s="98" t="s">
        <v>59</v>
      </c>
      <c r="E73" s="99"/>
      <c r="F73" s="99"/>
      <c r="G73" s="99"/>
      <c r="H73" s="99"/>
      <c r="I73" s="140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</row>
    <row r="74" spans="1:89" s="10" customFormat="1" ht="16.5" customHeight="1" x14ac:dyDescent="0.2">
      <c r="A74" s="90">
        <v>71</v>
      </c>
      <c r="B74" s="110">
        <v>8</v>
      </c>
      <c r="C74" s="97" t="s">
        <v>22</v>
      </c>
      <c r="D74" s="98" t="s">
        <v>119</v>
      </c>
      <c r="E74" s="99"/>
      <c r="F74" s="99"/>
      <c r="G74" s="99"/>
      <c r="H74" s="99"/>
      <c r="I74" s="140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</row>
    <row r="75" spans="1:89" s="9" customFormat="1" ht="16.5" customHeight="1" x14ac:dyDescent="0.2">
      <c r="A75" s="90">
        <v>72</v>
      </c>
      <c r="B75" s="110"/>
      <c r="C75" s="97"/>
      <c r="D75" s="91" t="s">
        <v>75</v>
      </c>
      <c r="E75" s="99"/>
      <c r="F75" s="99"/>
      <c r="G75" s="99"/>
      <c r="H75" s="99"/>
      <c r="I75" s="140"/>
    </row>
    <row r="76" spans="1:89" s="9" customFormat="1" ht="16.5" customHeight="1" x14ac:dyDescent="0.2">
      <c r="A76" s="90">
        <v>73</v>
      </c>
      <c r="B76" s="110">
        <v>15</v>
      </c>
      <c r="C76" s="97" t="s">
        <v>22</v>
      </c>
      <c r="D76" s="98" t="s">
        <v>76</v>
      </c>
      <c r="E76" s="99"/>
      <c r="F76" s="99"/>
      <c r="G76" s="99"/>
      <c r="H76" s="99"/>
      <c r="I76" s="140"/>
    </row>
    <row r="77" spans="1:89" s="9" customFormat="1" ht="16.5" customHeight="1" x14ac:dyDescent="0.2">
      <c r="A77" s="90">
        <v>74</v>
      </c>
      <c r="B77" s="110">
        <v>34</v>
      </c>
      <c r="C77" s="97" t="s">
        <v>22</v>
      </c>
      <c r="D77" s="98" t="s">
        <v>77</v>
      </c>
      <c r="E77" s="99"/>
      <c r="F77" s="99"/>
      <c r="G77" s="99"/>
      <c r="H77" s="99"/>
      <c r="I77" s="140"/>
    </row>
    <row r="78" spans="1:89" s="9" customFormat="1" ht="16.5" customHeight="1" x14ac:dyDescent="0.2">
      <c r="A78" s="90">
        <v>75</v>
      </c>
      <c r="B78" s="110">
        <v>8</v>
      </c>
      <c r="C78" s="97" t="s">
        <v>22</v>
      </c>
      <c r="D78" s="98" t="s">
        <v>78</v>
      </c>
      <c r="E78" s="99"/>
      <c r="F78" s="99"/>
      <c r="G78" s="99"/>
      <c r="H78" s="99"/>
      <c r="I78" s="140"/>
    </row>
    <row r="79" spans="1:89" s="9" customFormat="1" ht="16.5" customHeight="1" x14ac:dyDescent="0.2">
      <c r="A79" s="90">
        <v>76</v>
      </c>
      <c r="B79" s="110">
        <v>8</v>
      </c>
      <c r="C79" s="97" t="s">
        <v>22</v>
      </c>
      <c r="D79" s="98" t="s">
        <v>84</v>
      </c>
      <c r="E79" s="99"/>
      <c r="F79" s="99"/>
      <c r="G79" s="99"/>
      <c r="H79" s="99"/>
      <c r="I79" s="140"/>
    </row>
    <row r="80" spans="1:89" s="9" customFormat="1" ht="16.5" customHeight="1" x14ac:dyDescent="0.2">
      <c r="A80" s="90">
        <v>77</v>
      </c>
      <c r="B80" s="110">
        <v>15</v>
      </c>
      <c r="C80" s="97" t="s">
        <v>22</v>
      </c>
      <c r="D80" s="98" t="s">
        <v>117</v>
      </c>
      <c r="E80" s="99"/>
      <c r="F80" s="99"/>
      <c r="G80" s="99"/>
      <c r="H80" s="99"/>
      <c r="I80" s="140"/>
    </row>
    <row r="81" spans="1:89" s="9" customFormat="1" ht="16.5" customHeight="1" x14ac:dyDescent="0.2">
      <c r="A81" s="90">
        <v>78</v>
      </c>
      <c r="B81" s="110">
        <v>72</v>
      </c>
      <c r="C81" s="97" t="s">
        <v>22</v>
      </c>
      <c r="D81" s="98" t="s">
        <v>79</v>
      </c>
      <c r="E81" s="99"/>
      <c r="F81" s="99"/>
      <c r="G81" s="99"/>
      <c r="H81" s="99"/>
      <c r="I81" s="140"/>
    </row>
    <row r="82" spans="1:89" s="9" customFormat="1" ht="16.5" customHeight="1" x14ac:dyDescent="0.2">
      <c r="A82" s="90">
        <v>79</v>
      </c>
      <c r="B82" s="152">
        <v>128</v>
      </c>
      <c r="C82" s="97" t="s">
        <v>22</v>
      </c>
      <c r="D82" s="154" t="s">
        <v>80</v>
      </c>
      <c r="E82" s="99"/>
      <c r="F82" s="99"/>
      <c r="G82" s="99"/>
      <c r="H82" s="99"/>
      <c r="I82" s="140"/>
    </row>
    <row r="83" spans="1:89" s="9" customFormat="1" ht="16.5" customHeight="1" x14ac:dyDescent="0.2">
      <c r="A83" s="90">
        <v>80</v>
      </c>
      <c r="B83" s="153">
        <v>128</v>
      </c>
      <c r="C83" s="97" t="s">
        <v>22</v>
      </c>
      <c r="D83" s="154" t="s">
        <v>81</v>
      </c>
      <c r="E83" s="99"/>
      <c r="F83" s="99"/>
      <c r="G83" s="99"/>
      <c r="H83" s="99"/>
      <c r="I83" s="140"/>
    </row>
    <row r="84" spans="1:89" s="9" customFormat="1" ht="16.5" customHeight="1" x14ac:dyDescent="0.2">
      <c r="A84" s="90">
        <v>81</v>
      </c>
      <c r="B84" s="153">
        <v>87</v>
      </c>
      <c r="C84" s="97" t="s">
        <v>22</v>
      </c>
      <c r="D84" s="154" t="s">
        <v>82</v>
      </c>
      <c r="E84" s="99"/>
      <c r="F84" s="99"/>
      <c r="G84" s="99"/>
      <c r="H84" s="99"/>
      <c r="I84" s="140"/>
    </row>
    <row r="85" spans="1:89" s="26" customFormat="1" x14ac:dyDescent="0.2">
      <c r="A85" s="90">
        <v>82</v>
      </c>
      <c r="B85" s="153">
        <v>26</v>
      </c>
      <c r="C85" s="97" t="s">
        <v>22</v>
      </c>
      <c r="D85" s="154" t="s">
        <v>83</v>
      </c>
      <c r="E85" s="99"/>
      <c r="F85" s="99"/>
      <c r="G85" s="99"/>
      <c r="H85" s="99"/>
      <c r="I85" s="140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</row>
    <row r="86" spans="1:89" s="26" customFormat="1" x14ac:dyDescent="0.2">
      <c r="A86" s="90">
        <v>83</v>
      </c>
      <c r="B86" s="153">
        <v>12</v>
      </c>
      <c r="C86" s="97" t="s">
        <v>22</v>
      </c>
      <c r="D86" s="154" t="s">
        <v>118</v>
      </c>
      <c r="E86" s="99"/>
      <c r="F86" s="99"/>
      <c r="G86" s="99"/>
      <c r="H86" s="99"/>
      <c r="I86" s="140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</row>
    <row r="87" spans="1:89" s="31" customFormat="1" x14ac:dyDescent="0.2">
      <c r="A87" s="90">
        <v>84</v>
      </c>
      <c r="B87" s="112"/>
      <c r="C87" s="113"/>
      <c r="D87" s="102" t="s">
        <v>109</v>
      </c>
      <c r="E87" s="99"/>
      <c r="F87" s="99"/>
      <c r="G87" s="99"/>
      <c r="H87" s="99"/>
      <c r="I87" s="140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</row>
    <row r="88" spans="1:89" s="29" customFormat="1" ht="15" x14ac:dyDescent="0.2">
      <c r="A88" s="90">
        <v>85</v>
      </c>
      <c r="B88" s="111"/>
      <c r="C88" s="115"/>
      <c r="D88" s="105" t="s">
        <v>28</v>
      </c>
      <c r="E88" s="99"/>
      <c r="F88" s="99"/>
      <c r="G88" s="99"/>
      <c r="H88" s="99"/>
      <c r="I88" s="14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</row>
    <row r="89" spans="1:89" s="29" customFormat="1" ht="15" x14ac:dyDescent="0.2">
      <c r="A89" s="90">
        <v>86</v>
      </c>
      <c r="B89" s="116"/>
      <c r="C89" s="117"/>
      <c r="D89" s="118" t="s">
        <v>27</v>
      </c>
      <c r="E89" s="99"/>
      <c r="F89" s="99"/>
      <c r="G89" s="99"/>
      <c r="H89" s="99"/>
      <c r="I89" s="14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</row>
    <row r="90" spans="1:89" s="8" customFormat="1" ht="16.5" customHeight="1" x14ac:dyDescent="0.2">
      <c r="A90" s="90">
        <v>87</v>
      </c>
      <c r="B90" s="116"/>
      <c r="C90" s="117"/>
      <c r="D90" s="118"/>
      <c r="E90" s="99"/>
      <c r="F90" s="100"/>
      <c r="G90" s="99"/>
      <c r="H90" s="100"/>
      <c r="I90" s="101"/>
    </row>
    <row r="91" spans="1:89" s="26" customFormat="1" ht="15.75" x14ac:dyDescent="0.2">
      <c r="A91" s="90">
        <v>88</v>
      </c>
      <c r="B91" s="106"/>
      <c r="C91" s="107"/>
      <c r="D91" s="120" t="s">
        <v>26</v>
      </c>
      <c r="E91" s="99"/>
      <c r="F91" s="100"/>
      <c r="G91" s="99"/>
      <c r="H91" s="100"/>
      <c r="I91" s="101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</row>
    <row r="92" spans="1:89" s="26" customFormat="1" x14ac:dyDescent="0.2">
      <c r="A92" s="90">
        <v>89</v>
      </c>
      <c r="B92" s="114"/>
      <c r="C92" s="113"/>
      <c r="D92" s="102" t="s">
        <v>25</v>
      </c>
      <c r="E92" s="99"/>
      <c r="F92" s="99"/>
      <c r="G92" s="99"/>
      <c r="H92" s="99"/>
      <c r="I92" s="140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</row>
    <row r="93" spans="1:89" s="28" customFormat="1" x14ac:dyDescent="0.2">
      <c r="A93" s="90">
        <v>90</v>
      </c>
      <c r="B93" s="110">
        <v>80</v>
      </c>
      <c r="C93" s="121" t="s">
        <v>23</v>
      </c>
      <c r="D93" s="98" t="s">
        <v>85</v>
      </c>
      <c r="E93" s="99"/>
      <c r="F93" s="99"/>
      <c r="G93" s="99"/>
      <c r="H93" s="99"/>
      <c r="I93" s="140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</row>
    <row r="94" spans="1:89" s="27" customFormat="1" x14ac:dyDescent="0.2">
      <c r="A94" s="90">
        <v>91</v>
      </c>
      <c r="B94" s="110">
        <v>140</v>
      </c>
      <c r="C94" s="121" t="s">
        <v>23</v>
      </c>
      <c r="D94" s="98" t="s">
        <v>57</v>
      </c>
      <c r="E94" s="99"/>
      <c r="F94" s="99"/>
      <c r="G94" s="99"/>
      <c r="H94" s="99"/>
      <c r="I94" s="140"/>
    </row>
    <row r="95" spans="1:89" s="27" customFormat="1" x14ac:dyDescent="0.2">
      <c r="A95" s="90">
        <v>92</v>
      </c>
      <c r="B95" s="110">
        <v>50</v>
      </c>
      <c r="C95" s="121" t="s">
        <v>23</v>
      </c>
      <c r="D95" s="98" t="s">
        <v>86</v>
      </c>
      <c r="E95" s="99"/>
      <c r="F95" s="99"/>
      <c r="G95" s="99"/>
      <c r="H95" s="99"/>
      <c r="I95" s="140"/>
    </row>
    <row r="96" spans="1:89" s="27" customFormat="1" x14ac:dyDescent="0.2">
      <c r="A96" s="90">
        <v>93</v>
      </c>
      <c r="B96" s="110">
        <v>100</v>
      </c>
      <c r="C96" s="121" t="s">
        <v>23</v>
      </c>
      <c r="D96" s="98" t="s">
        <v>90</v>
      </c>
      <c r="E96" s="99"/>
      <c r="F96" s="99"/>
      <c r="G96" s="99"/>
      <c r="H96" s="99"/>
      <c r="I96" s="140"/>
    </row>
    <row r="97" spans="1:89" s="27" customFormat="1" x14ac:dyDescent="0.2">
      <c r="A97" s="90">
        <v>94</v>
      </c>
      <c r="B97" s="110">
        <v>1100</v>
      </c>
      <c r="C97" s="121" t="s">
        <v>23</v>
      </c>
      <c r="D97" s="98" t="s">
        <v>24</v>
      </c>
      <c r="E97" s="99"/>
      <c r="F97" s="99"/>
      <c r="G97" s="99"/>
      <c r="H97" s="99"/>
      <c r="I97" s="140"/>
    </row>
    <row r="98" spans="1:89" s="27" customFormat="1" x14ac:dyDescent="0.2">
      <c r="A98" s="90">
        <v>95</v>
      </c>
      <c r="B98" s="110">
        <v>1100</v>
      </c>
      <c r="C98" s="121" t="s">
        <v>23</v>
      </c>
      <c r="D98" s="98" t="s">
        <v>87</v>
      </c>
      <c r="E98" s="99"/>
      <c r="F98" s="99"/>
      <c r="G98" s="99"/>
      <c r="H98" s="99"/>
      <c r="I98" s="140"/>
    </row>
    <row r="99" spans="1:89" s="27" customFormat="1" x14ac:dyDescent="0.2">
      <c r="A99" s="90">
        <v>96</v>
      </c>
      <c r="B99" s="110">
        <v>300</v>
      </c>
      <c r="C99" s="121" t="s">
        <v>23</v>
      </c>
      <c r="D99" s="98" t="s">
        <v>88</v>
      </c>
      <c r="E99" s="99"/>
      <c r="F99" s="99"/>
      <c r="G99" s="99"/>
      <c r="H99" s="99"/>
      <c r="I99" s="140"/>
    </row>
    <row r="100" spans="1:89" s="27" customFormat="1" x14ac:dyDescent="0.2">
      <c r="A100" s="90">
        <v>97</v>
      </c>
      <c r="B100" s="110">
        <v>100</v>
      </c>
      <c r="C100" s="121" t="s">
        <v>23</v>
      </c>
      <c r="D100" s="98" t="s">
        <v>91</v>
      </c>
      <c r="E100" s="99"/>
      <c r="F100" s="99"/>
      <c r="G100" s="99"/>
      <c r="H100" s="99"/>
      <c r="I100" s="140"/>
    </row>
    <row r="101" spans="1:89" s="27" customFormat="1" x14ac:dyDescent="0.2">
      <c r="A101" s="90">
        <v>98</v>
      </c>
      <c r="B101" s="110">
        <v>200</v>
      </c>
      <c r="C101" s="121" t="s">
        <v>23</v>
      </c>
      <c r="D101" s="98" t="s">
        <v>89</v>
      </c>
      <c r="E101" s="99"/>
      <c r="F101" s="99"/>
      <c r="G101" s="99"/>
      <c r="H101" s="99"/>
      <c r="I101" s="140"/>
    </row>
    <row r="102" spans="1:89" s="27" customFormat="1" x14ac:dyDescent="0.2">
      <c r="A102" s="90">
        <v>99</v>
      </c>
      <c r="B102" s="110">
        <v>35</v>
      </c>
      <c r="C102" s="121" t="s">
        <v>23</v>
      </c>
      <c r="D102" s="98" t="s">
        <v>114</v>
      </c>
      <c r="E102" s="99"/>
      <c r="F102" s="99"/>
      <c r="G102" s="99"/>
      <c r="H102" s="99"/>
      <c r="I102" s="140"/>
    </row>
    <row r="103" spans="1:89" s="27" customFormat="1" x14ac:dyDescent="0.2">
      <c r="A103" s="90">
        <v>100</v>
      </c>
      <c r="B103" s="110">
        <v>100</v>
      </c>
      <c r="C103" s="121" t="s">
        <v>23</v>
      </c>
      <c r="D103" s="98" t="s">
        <v>113</v>
      </c>
      <c r="E103" s="99"/>
      <c r="F103" s="99"/>
      <c r="G103" s="99"/>
      <c r="H103" s="99"/>
      <c r="I103" s="140"/>
    </row>
    <row r="104" spans="1:89" s="27" customFormat="1" x14ac:dyDescent="0.2">
      <c r="A104" s="90">
        <v>101</v>
      </c>
      <c r="B104" s="110">
        <v>10</v>
      </c>
      <c r="C104" s="121" t="s">
        <v>22</v>
      </c>
      <c r="D104" s="98" t="s">
        <v>115</v>
      </c>
      <c r="E104" s="99"/>
      <c r="F104" s="99"/>
      <c r="G104" s="99"/>
      <c r="H104" s="99"/>
      <c r="I104" s="140"/>
    </row>
    <row r="105" spans="1:89" s="27" customFormat="1" x14ac:dyDescent="0.2">
      <c r="A105" s="90">
        <v>102</v>
      </c>
      <c r="B105" s="110">
        <v>20</v>
      </c>
      <c r="C105" s="97" t="s">
        <v>22</v>
      </c>
      <c r="D105" s="98" t="s">
        <v>92</v>
      </c>
      <c r="E105" s="99"/>
      <c r="F105" s="99"/>
      <c r="G105" s="99"/>
      <c r="H105" s="99"/>
      <c r="I105" s="140"/>
    </row>
    <row r="106" spans="1:89" s="27" customFormat="1" x14ac:dyDescent="0.2">
      <c r="A106" s="90">
        <v>103</v>
      </c>
      <c r="B106" s="110">
        <v>200</v>
      </c>
      <c r="C106" s="97" t="s">
        <v>22</v>
      </c>
      <c r="D106" s="98" t="s">
        <v>93</v>
      </c>
      <c r="E106" s="99"/>
      <c r="F106" s="99"/>
      <c r="G106" s="99"/>
      <c r="H106" s="99"/>
      <c r="I106" s="140"/>
    </row>
    <row r="107" spans="1:89" s="27" customFormat="1" x14ac:dyDescent="0.2">
      <c r="A107" s="90">
        <v>104</v>
      </c>
      <c r="B107" s="110">
        <v>150</v>
      </c>
      <c r="C107" s="97" t="s">
        <v>94</v>
      </c>
      <c r="D107" s="98" t="s">
        <v>95</v>
      </c>
      <c r="E107" s="99"/>
      <c r="F107" s="99"/>
      <c r="G107" s="99"/>
      <c r="H107" s="99"/>
      <c r="I107" s="140"/>
    </row>
    <row r="108" spans="1:89" s="26" customFormat="1" x14ac:dyDescent="0.2">
      <c r="A108" s="90">
        <v>105</v>
      </c>
      <c r="B108" s="110">
        <v>45</v>
      </c>
      <c r="C108" s="97" t="s">
        <v>96</v>
      </c>
      <c r="D108" s="98" t="s">
        <v>97</v>
      </c>
      <c r="E108" s="99"/>
      <c r="F108" s="99"/>
      <c r="G108" s="99"/>
      <c r="H108" s="99"/>
      <c r="I108" s="140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</row>
    <row r="109" spans="1:89" s="24" customFormat="1" x14ac:dyDescent="0.2">
      <c r="A109" s="90">
        <v>106</v>
      </c>
      <c r="B109" s="110">
        <v>20</v>
      </c>
      <c r="C109" s="97" t="s">
        <v>15</v>
      </c>
      <c r="D109" s="98" t="s">
        <v>98</v>
      </c>
      <c r="E109" s="99"/>
      <c r="F109" s="99"/>
      <c r="G109" s="99"/>
      <c r="H109" s="99"/>
      <c r="I109" s="140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</row>
    <row r="110" spans="1:89" s="18" customFormat="1" x14ac:dyDescent="0.2">
      <c r="A110" s="90">
        <v>107</v>
      </c>
      <c r="B110" s="110">
        <v>1</v>
      </c>
      <c r="C110" s="97" t="s">
        <v>13</v>
      </c>
      <c r="D110" s="98" t="s">
        <v>99</v>
      </c>
      <c r="E110" s="99"/>
      <c r="F110" s="99"/>
      <c r="G110" s="99"/>
      <c r="H110" s="99"/>
      <c r="I110" s="14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</row>
    <row r="111" spans="1:89" s="18" customFormat="1" x14ac:dyDescent="0.2">
      <c r="A111" s="90">
        <v>108</v>
      </c>
      <c r="B111" s="110"/>
      <c r="C111" s="97"/>
      <c r="D111" s="102" t="s">
        <v>110</v>
      </c>
      <c r="E111" s="99"/>
      <c r="F111" s="111"/>
      <c r="G111" s="99"/>
      <c r="H111" s="111"/>
      <c r="I111" s="155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</row>
    <row r="112" spans="1:89" s="22" customFormat="1" x14ac:dyDescent="0.2">
      <c r="A112" s="90">
        <v>109</v>
      </c>
      <c r="B112" s="112"/>
      <c r="C112" s="113"/>
      <c r="D112" s="156" t="s">
        <v>100</v>
      </c>
      <c r="E112" s="103"/>
      <c r="F112" s="104">
        <f>SUM(F93:F110)</f>
        <v>0</v>
      </c>
      <c r="G112" s="104"/>
      <c r="H112" s="104">
        <f>SUM(H93:H110)</f>
        <v>0</v>
      </c>
      <c r="I112" s="141">
        <f>SUM(I93:I110)</f>
        <v>0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</row>
    <row r="113" spans="1:89" s="22" customFormat="1" ht="15.75" x14ac:dyDescent="0.2">
      <c r="A113" s="90">
        <v>110</v>
      </c>
      <c r="B113" s="122"/>
      <c r="C113" s="123"/>
      <c r="D113" s="124" t="s">
        <v>21</v>
      </c>
      <c r="E113" s="108"/>
      <c r="F113" s="119"/>
      <c r="G113" s="99"/>
      <c r="H113" s="119"/>
      <c r="I113" s="142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</row>
    <row r="114" spans="1:89" s="20" customFormat="1" ht="15.75" x14ac:dyDescent="0.2">
      <c r="A114" s="90">
        <v>111</v>
      </c>
      <c r="B114" s="122"/>
      <c r="C114" s="125"/>
      <c r="D114" s="125" t="s">
        <v>20</v>
      </c>
      <c r="E114" s="143"/>
      <c r="F114" s="119"/>
      <c r="G114" s="99"/>
      <c r="H114" s="119"/>
      <c r="I114" s="140">
        <f>SUM(I89)</f>
        <v>0</v>
      </c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</row>
    <row r="115" spans="1:89" s="19" customFormat="1" ht="15.75" x14ac:dyDescent="0.2">
      <c r="A115" s="90">
        <v>112</v>
      </c>
      <c r="B115" s="122"/>
      <c r="C115" s="125"/>
      <c r="D115" s="125" t="s">
        <v>19</v>
      </c>
      <c r="E115" s="143"/>
      <c r="F115" s="119"/>
      <c r="G115" s="99"/>
      <c r="H115" s="119"/>
      <c r="I115" s="140">
        <f>SUM(I112)</f>
        <v>0</v>
      </c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</row>
    <row r="116" spans="1:89" s="19" customFormat="1" ht="15.75" x14ac:dyDescent="0.2">
      <c r="A116" s="90">
        <v>113</v>
      </c>
      <c r="B116" s="122"/>
      <c r="C116" s="125"/>
      <c r="D116" s="124" t="s">
        <v>18</v>
      </c>
      <c r="E116" s="108"/>
      <c r="F116" s="119"/>
      <c r="G116" s="99"/>
      <c r="H116" s="119"/>
      <c r="I116" s="142">
        <f>I114+I115</f>
        <v>0</v>
      </c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</row>
    <row r="117" spans="1:89" s="19" customFormat="1" ht="15.75" x14ac:dyDescent="0.2">
      <c r="A117" s="90">
        <v>114</v>
      </c>
      <c r="B117" s="122"/>
      <c r="C117" s="125"/>
      <c r="D117" s="124"/>
      <c r="E117" s="108"/>
      <c r="F117" s="119"/>
      <c r="G117" s="99"/>
      <c r="H117" s="119"/>
      <c r="I117" s="142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</row>
    <row r="118" spans="1:89" s="18" customFormat="1" ht="15.75" x14ac:dyDescent="0.2">
      <c r="A118" s="90">
        <v>115</v>
      </c>
      <c r="B118" s="122"/>
      <c r="C118" s="126"/>
      <c r="D118" s="127" t="s">
        <v>17</v>
      </c>
      <c r="E118" s="108"/>
      <c r="F118" s="119"/>
      <c r="G118" s="99"/>
      <c r="H118" s="119"/>
      <c r="I118" s="142">
        <f>I116</f>
        <v>0</v>
      </c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</row>
    <row r="119" spans="1:89" ht="15" x14ac:dyDescent="0.2">
      <c r="A119" s="90">
        <v>116</v>
      </c>
      <c r="B119" s="122"/>
      <c r="C119" s="125"/>
      <c r="D119" s="128" t="s">
        <v>16</v>
      </c>
      <c r="E119" s="108"/>
      <c r="F119" s="108"/>
      <c r="G119" s="108"/>
      <c r="H119" s="108"/>
      <c r="I119" s="140">
        <f>SUMPRODUCT(0,I118)</f>
        <v>0</v>
      </c>
    </row>
    <row r="120" spans="1:89" x14ac:dyDescent="0.2">
      <c r="A120" s="90">
        <v>117</v>
      </c>
      <c r="B120" s="122">
        <v>24</v>
      </c>
      <c r="C120" s="125" t="s">
        <v>15</v>
      </c>
      <c r="D120" s="128" t="s">
        <v>14</v>
      </c>
      <c r="E120" s="99"/>
      <c r="F120" s="99"/>
      <c r="G120" s="99"/>
      <c r="H120" s="99"/>
      <c r="I120" s="140">
        <f>SUM(F120,H120)</f>
        <v>0</v>
      </c>
    </row>
    <row r="121" spans="1:89" x14ac:dyDescent="0.2">
      <c r="A121" s="90">
        <v>118</v>
      </c>
      <c r="B121" s="122">
        <v>1</v>
      </c>
      <c r="C121" s="125" t="s">
        <v>13</v>
      </c>
      <c r="D121" s="128" t="s">
        <v>34</v>
      </c>
      <c r="E121" s="99"/>
      <c r="F121" s="99"/>
      <c r="G121" s="99"/>
      <c r="H121" s="99"/>
      <c r="I121" s="140">
        <f>SUM(F121,H121)</f>
        <v>0</v>
      </c>
    </row>
    <row r="122" spans="1:89" ht="16.5" thickBot="1" x14ac:dyDescent="0.25">
      <c r="A122" s="90">
        <v>119</v>
      </c>
      <c r="B122" s="129"/>
      <c r="C122" s="130"/>
      <c r="D122" s="131" t="s">
        <v>12</v>
      </c>
      <c r="E122" s="144"/>
      <c r="F122" s="145"/>
      <c r="G122" s="146"/>
      <c r="H122" s="145"/>
      <c r="I122" s="147">
        <f>I118+I120+I121</f>
        <v>0</v>
      </c>
    </row>
  </sheetData>
  <mergeCells count="9">
    <mergeCell ref="A1:C1"/>
    <mergeCell ref="E1:G1"/>
    <mergeCell ref="H1:I1"/>
    <mergeCell ref="A2:A3"/>
    <mergeCell ref="B2:B3"/>
    <mergeCell ref="C2:C3"/>
    <mergeCell ref="D2:D3"/>
    <mergeCell ref="E2:F2"/>
    <mergeCell ref="G2:H2"/>
  </mergeCells>
  <pageMargins left="0.19685039370078741" right="0.19685039370078741" top="0.51181102362204722" bottom="0.35433070866141736" header="0.15748031496062992" footer="0.19685039370078741"/>
  <pageSetup paperSize="9" scale="95" orientation="landscape" r:id="rId1"/>
  <headerFooter alignWithMargins="0">
    <oddHeader>&amp;LPrehľad rozpočtových nákladov na Opravu ELI ZŠ.&amp;C&amp;"Times New Roman CE,Normálne"                                      &amp;R  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Krycí list</vt:lpstr>
      <vt:lpstr>Pavilón B</vt:lpstr>
      <vt:lpstr>'Krycí list'!Názvy_tlače</vt:lpstr>
      <vt:lpstr>'Pavilón B'!Názvy_tlače</vt:lpstr>
      <vt:lpstr>'Krycí list'!Oblasť_tlače</vt:lpstr>
      <vt:lpstr>'Pavilón B'!Oblasť_tlače</vt:lpstr>
    </vt:vector>
  </TitlesOfParts>
  <Company>Zinchem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BMK</dc:creator>
  <cp:lastModifiedBy>SABAKOVÁ Iveta</cp:lastModifiedBy>
  <cp:lastPrinted>2019-01-04T12:53:40Z</cp:lastPrinted>
  <dcterms:created xsi:type="dcterms:W3CDTF">1998-10-26T19:34:47Z</dcterms:created>
  <dcterms:modified xsi:type="dcterms:W3CDTF">2021-07-21T07:43:14Z</dcterms:modified>
</cp:coreProperties>
</file>